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4. АКТУАЛНИ ПРАВИЛА ПТП\2. НАРЪЧНИК ПТП\2. РЕВИЗИИ\4. Версия 4 за следващо изменение\Проект на версия 4 без трак готови от МВ и ФУ\04. Раздел IV Финансово управление\"/>
    </mc:Choice>
  </mc:AlternateContent>
  <xr:revisionPtr revIDLastSave="0" documentId="13_ncr:1_{E892403F-9C20-4EF0-9775-E678B66B3E5A}" xr6:coauthVersionLast="47" xr6:coauthVersionMax="47" xr10:uidLastSave="{00000000-0000-0000-0000-000000000000}"/>
  <bookViews>
    <workbookView xWindow="-120" yWindow="-120" windowWidth="29040" windowHeight="15720" tabRatio="400" xr2:uid="{00000000-000D-0000-FFFF-FFFF00000000}"/>
  </bookViews>
  <sheets>
    <sheet name="СРС" sheetId="1" r:id="rId1"/>
    <sheet name="аванс 20%" sheetId="2" r:id="rId2"/>
  </sheets>
  <externalReferences>
    <externalReference r:id="rId3"/>
    <externalReference r:id="rId4"/>
  </externalReferences>
  <definedNames>
    <definedName name="contr" localSheetId="1">[1]БД!$O:$P</definedName>
    <definedName name="contr">[2]БД!$O$1:$P$65536</definedName>
    <definedName name="e" localSheetId="1">#REF!</definedName>
    <definedName name="e">#REF!</definedName>
    <definedName name="f" localSheetId="1">#REF!</definedName>
    <definedName name="f">#REF!</definedName>
    <definedName name="g" localSheetId="1">#REF!</definedName>
    <definedName name="g">#REF!</definedName>
    <definedName name="h" localSheetId="1">#REF!</definedName>
    <definedName name="h">#REF!</definedName>
    <definedName name="i" localSheetId="1">#REF!</definedName>
    <definedName name="i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m" localSheetId="1">#REF!</definedName>
    <definedName name="m">#REF!</definedName>
    <definedName name="n" localSheetId="1">#REF!</definedName>
    <definedName name="n">#REF!</definedName>
    <definedName name="o" localSheetId="1">#REF!</definedName>
    <definedName name="o">#REF!</definedName>
    <definedName name="p" localSheetId="1">#REF!</definedName>
    <definedName name="p">#REF!</definedName>
    <definedName name="безр" localSheetId="1">[1]Възнагр.1!$Z$15:$Z$54</definedName>
    <definedName name="безр">[2]Възнагр.1!$Z$15:$Z$54</definedName>
    <definedName name="Сума1" localSheetId="1">#REF!</definedName>
    <definedName name="Сума1">#REF!</definedName>
    <definedName name="Сума2" localSheetId="1">#REF!</definedName>
    <definedName name="Сума2">#REF!</definedName>
    <definedName name="Сума3" localSheetId="1">[1]Аванси!$H$5:$H$345</definedName>
    <definedName name="Сума3">[2]Аванси!$H$5:$H$345</definedName>
    <definedName name="Сума4" localSheetId="1">[1]Аванси!#REF!</definedName>
    <definedName name="Сума4">[2]Аванси!#REF!</definedName>
  </definedNames>
  <calcPr calcId="191029"/>
  <customWorkbookViews>
    <customWorkbookView name="Марин Маринов - Personal View" guid="{F5603B44-E7D3-4545-AD42-23227A8DF8EC}" mergeInterval="0" personalView="1" maximized="1" xWindow="-8" yWindow="-8" windowWidth="1936" windowHeight="1056" tabRatio="4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29" i="1" l="1"/>
  <c r="Q28" i="1" s="1"/>
  <c r="N29" i="1"/>
  <c r="N28" i="1" s="1"/>
  <c r="K29" i="1"/>
  <c r="K28" i="1" s="1"/>
  <c r="H29" i="1"/>
  <c r="H28" i="1" s="1"/>
  <c r="G29" i="1"/>
  <c r="G28" i="1" s="1"/>
  <c r="G32" i="1"/>
  <c r="G31" i="1" s="1"/>
  <c r="Q32" i="1"/>
  <c r="Q31" i="1" s="1"/>
  <c r="N32" i="1"/>
  <c r="N31" i="1" s="1"/>
  <c r="K32" i="1"/>
  <c r="K31" i="1" s="1"/>
  <c r="H32" i="1"/>
  <c r="H31" i="1" s="1"/>
  <c r="K25" i="1"/>
  <c r="N25" i="1"/>
  <c r="C15" i="2" l="1"/>
  <c r="C12" i="2"/>
  <c r="C19" i="2" s="1"/>
  <c r="C17" i="2" l="1"/>
  <c r="H25" i="1"/>
  <c r="D20" i="1"/>
  <c r="F20" i="1"/>
  <c r="F24" i="1" s="1"/>
  <c r="D37" i="1" s="1"/>
  <c r="J20" i="1"/>
  <c r="H26" i="1" s="1"/>
  <c r="S20" i="1"/>
  <c r="Q26" i="1" s="1"/>
  <c r="P20" i="1"/>
  <c r="N26" i="1" s="1"/>
  <c r="M20" i="1"/>
  <c r="K26" i="1" s="1"/>
  <c r="G26" i="1"/>
  <c r="G33" i="1" s="1"/>
  <c r="T20" i="1"/>
  <c r="U20" i="1" l="1"/>
  <c r="V20" i="1"/>
  <c r="W20" i="1" s="1"/>
  <c r="E37" i="1"/>
  <c r="G34" i="1"/>
  <c r="H33" i="1" l="1"/>
  <c r="H34" i="1" s="1"/>
  <c r="K33" i="1" l="1"/>
  <c r="K34" i="1" s="1"/>
  <c r="N33" i="1" l="1"/>
  <c r="N34" i="1" s="1"/>
  <c r="Q33" i="1" l="1"/>
  <c r="Q34" i="1" s="1"/>
  <c r="T33" i="1" l="1"/>
  <c r="T34" i="1" s="1"/>
  <c r="D38" i="1" l="1"/>
  <c r="T26" i="1"/>
  <c r="E38" i="1" l="1"/>
  <c r="D39" i="1"/>
  <c r="E39" i="1" s="1"/>
</calcChain>
</file>

<file path=xl/sharedStrings.xml><?xml version="1.0" encoding="utf-8"?>
<sst xmlns="http://schemas.openxmlformats.org/spreadsheetml/2006/main" count="67" uniqueCount="54">
  <si>
    <t>%</t>
  </si>
  <si>
    <t>Бюджет по договор</t>
  </si>
  <si>
    <t>Коригиран бюджет</t>
  </si>
  <si>
    <t>БЮДЖЕТ</t>
  </si>
  <si>
    <t>ОБЩО ПЛАТЕНО</t>
  </si>
  <si>
    <t>ОСТАТЪК ПО ДОГОВОР</t>
  </si>
  <si>
    <t>КУМУЛАТИВНО ПЛАТЕНО</t>
  </si>
  <si>
    <t xml:space="preserve">ОБЩО НЕВЕРИФИЦИРАНИ РАЗХОДИ </t>
  </si>
  <si>
    <t>Отчетени разходи</t>
  </si>
  <si>
    <t>Верифицирани разходи</t>
  </si>
  <si>
    <t>Начална дата:</t>
  </si>
  <si>
    <t>Крайна дата:</t>
  </si>
  <si>
    <t>ОБЩО ОТЧЕТЕНИ РАЗХОДИ</t>
  </si>
  <si>
    <t xml:space="preserve">ОБЩО ВЕРИФИЦИРАНИ РАЗХОДИ </t>
  </si>
  <si>
    <t>ПОИСКАНА СУМА</t>
  </si>
  <si>
    <t>Неверифицирани разходи</t>
  </si>
  <si>
    <t>КУМУЛАТИВНО ПЛАТЕНО в %</t>
  </si>
  <si>
    <t xml:space="preserve"> Общо допустими разходи по проекта</t>
  </si>
  <si>
    <t>Първоначален бюджет:</t>
  </si>
  <si>
    <t xml:space="preserve"> Общо допустими разходи по проекта - ФК по ОП</t>
  </si>
  <si>
    <t>Авансово плащане Искане №</t>
  </si>
  <si>
    <t>Проект „/Наименование/“</t>
  </si>
  <si>
    <t xml:space="preserve">Проект № </t>
  </si>
  <si>
    <t xml:space="preserve">Бенефициент: </t>
  </si>
  <si>
    <t>…</t>
  </si>
  <si>
    <t>Администрация на Mинистерския съвет</t>
  </si>
  <si>
    <t>Дирекция „Добро управление”</t>
  </si>
  <si>
    <t>Финансова корекция (ако е приложимо)</t>
  </si>
  <si>
    <t>Намаление / Увеличение на бюджет</t>
  </si>
  <si>
    <t>Приложение 
IV-T01-1</t>
  </si>
  <si>
    <t>Справка за разплатени средства</t>
  </si>
  <si>
    <t>Стойност на сключени договори с изпълнители към момента на подаване на ИП:</t>
  </si>
  <si>
    <t>сума (лв.)</t>
  </si>
  <si>
    <t>изпълнител</t>
  </si>
  <si>
    <t>ОБЩО:</t>
  </si>
  <si>
    <t>Договор за БФП (лв.)</t>
  </si>
  <si>
    <r>
      <rPr>
        <b/>
        <sz val="11"/>
        <rFont val="Times New Roman"/>
        <family val="1"/>
        <charset val="204"/>
      </rPr>
      <t xml:space="preserve">40% </t>
    </r>
    <r>
      <rPr>
        <sz val="11"/>
        <rFont val="Times New Roman"/>
        <family val="1"/>
        <charset val="204"/>
      </rPr>
      <t>от общата стойност на проекта:</t>
    </r>
  </si>
  <si>
    <t>Процент сключени договори:</t>
  </si>
  <si>
    <t>Извод:</t>
  </si>
  <si>
    <t>Искане за плащане № …</t>
  </si>
  <si>
    <t>Одобрен от: Ръководителя на Управляващия орган на Програма „Техническа помощ”</t>
  </si>
  <si>
    <t>Корекция на верифицирана сума  
по ИП № …</t>
  </si>
  <si>
    <t>СУМА ЗА ПЛАЩАНЕ в т.ч.</t>
  </si>
  <si>
    <t xml:space="preserve">         ЕС финансиране-70%</t>
  </si>
  <si>
    <t xml:space="preserve">         НС финансиране-30%</t>
  </si>
  <si>
    <t xml:space="preserve">    Сума за плащане - РЕГИОНИ В ПРЕХОД</t>
  </si>
  <si>
    <t xml:space="preserve">    Сума за плащане - СЛАБО-РАЗВИТИ РЕГИОНИ</t>
  </si>
  <si>
    <t xml:space="preserve">         ЕС финансиране-85%</t>
  </si>
  <si>
    <t xml:space="preserve">         НС финансиране-15%</t>
  </si>
  <si>
    <t>Наръчник за  изпълнение на
 Програма „Техническа помощ” 2021-2027</t>
  </si>
  <si>
    <t>EUR</t>
  </si>
  <si>
    <t>РАЗЛИКА ДО БЮДЖЕТ EUR</t>
  </si>
  <si>
    <t>Вариант на документа: 2</t>
  </si>
  <si>
    <t>Дата: 06.02.2026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</si>
</sst>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#,##0_ ;[Red]\-#,##0\ "/>
    <numFmt numFmtId="166" formatCode="#,##0.0000_ ;[Red]\-#,##0.0000\ "/>
  </numFmts>
  <fonts count="20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mediumGray">
        <bgColor indexed="42"/>
      </patternFill>
    </fill>
    <fill>
      <patternFill patternType="mediumGray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8" fillId="0" borderId="0"/>
    <xf numFmtId="0" fontId="1" fillId="0" borderId="0"/>
  </cellStyleXfs>
  <cellXfs count="177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1" xfId="6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4" xfId="6" applyNumberFormat="1" applyFont="1" applyFill="1" applyBorder="1" applyAlignment="1" applyProtection="1">
      <alignment vertical="center"/>
    </xf>
    <xf numFmtId="164" fontId="4" fillId="0" borderId="5" xfId="6" applyNumberFormat="1" applyFont="1" applyFill="1" applyBorder="1" applyAlignment="1" applyProtection="1">
      <alignment vertical="center"/>
      <protection locked="0"/>
    </xf>
    <xf numFmtId="164" fontId="3" fillId="0" borderId="6" xfId="0" applyNumberFormat="1" applyFont="1" applyBorder="1" applyAlignment="1">
      <alignment vertical="center"/>
    </xf>
    <xf numFmtId="164" fontId="4" fillId="2" borderId="7" xfId="6" applyNumberFormat="1" applyFont="1" applyFill="1" applyBorder="1" applyAlignment="1" applyProtection="1">
      <alignment vertical="center"/>
      <protection locked="0"/>
    </xf>
    <xf numFmtId="164" fontId="4" fillId="2" borderId="8" xfId="6" applyNumberFormat="1" applyFont="1" applyFill="1" applyBorder="1" applyAlignment="1" applyProtection="1">
      <alignment vertical="center"/>
      <protection locked="0"/>
    </xf>
    <xf numFmtId="164" fontId="4" fillId="2" borderId="9" xfId="6" applyNumberFormat="1" applyFont="1" applyFill="1" applyBorder="1" applyAlignment="1" applyProtection="1">
      <alignment vertical="center"/>
      <protection locked="0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4" fillId="2" borderId="13" xfId="6" applyNumberFormat="1" applyFont="1" applyFill="1" applyBorder="1" applyAlignment="1" applyProtection="1">
      <alignment vertical="center"/>
      <protection locked="0"/>
    </xf>
    <xf numFmtId="164" fontId="4" fillId="3" borderId="5" xfId="6" applyNumberFormat="1" applyFont="1" applyFill="1" applyBorder="1" applyAlignment="1" applyProtection="1">
      <alignment vertical="center"/>
      <protection locked="0"/>
    </xf>
    <xf numFmtId="164" fontId="4" fillId="3" borderId="1" xfId="6" applyNumberFormat="1" applyFont="1" applyFill="1" applyBorder="1" applyAlignment="1" applyProtection="1">
      <alignment vertical="center"/>
      <protection locked="0"/>
    </xf>
    <xf numFmtId="164" fontId="4" fillId="3" borderId="14" xfId="6" applyNumberFormat="1" applyFont="1" applyFill="1" applyBorder="1" applyAlignment="1" applyProtection="1">
      <alignment vertical="center"/>
      <protection locked="0"/>
    </xf>
    <xf numFmtId="165" fontId="4" fillId="0" borderId="0" xfId="0" applyNumberFormat="1" applyFont="1" applyFill="1" applyBorder="1" applyAlignment="1">
      <alignment horizontal="left" vertical="center" wrapText="1"/>
    </xf>
    <xf numFmtId="164" fontId="3" fillId="0" borderId="15" xfId="6" applyNumberFormat="1" applyFont="1" applyFill="1" applyBorder="1" applyAlignment="1" applyProtection="1">
      <alignment vertical="center"/>
    </xf>
    <xf numFmtId="164" fontId="3" fillId="0" borderId="16" xfId="6" applyNumberFormat="1" applyFont="1" applyFill="1" applyBorder="1" applyAlignment="1" applyProtection="1">
      <alignment vertical="center"/>
    </xf>
    <xf numFmtId="164" fontId="7" fillId="0" borderId="4" xfId="6" applyNumberFormat="1" applyFont="1" applyFill="1" applyBorder="1" applyAlignment="1" applyProtection="1">
      <alignment vertical="center"/>
    </xf>
    <xf numFmtId="164" fontId="3" fillId="0" borderId="17" xfId="0" applyNumberFormat="1" applyFont="1" applyBorder="1" applyAlignment="1">
      <alignment vertical="center"/>
    </xf>
    <xf numFmtId="0" fontId="4" fillId="0" borderId="4" xfId="6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164" fontId="3" fillId="0" borderId="18" xfId="6" applyNumberFormat="1" applyFont="1" applyBorder="1" applyAlignment="1" applyProtection="1">
      <alignment horizontal="center" vertical="center" wrapText="1"/>
    </xf>
    <xf numFmtId="164" fontId="4" fillId="2" borderId="19" xfId="6" applyNumberFormat="1" applyFont="1" applyFill="1" applyBorder="1" applyAlignment="1" applyProtection="1">
      <alignment vertical="center"/>
      <protection locked="0"/>
    </xf>
    <xf numFmtId="164" fontId="3" fillId="0" borderId="20" xfId="0" applyNumberFormat="1" applyFont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164" fontId="4" fillId="0" borderId="14" xfId="6" applyNumberFormat="1" applyFont="1" applyFill="1" applyBorder="1" applyAlignment="1" applyProtection="1">
      <alignment vertical="center"/>
      <protection locked="0"/>
    </xf>
    <xf numFmtId="0" fontId="9" fillId="4" borderId="22" xfId="0" applyFont="1" applyFill="1" applyBorder="1" applyAlignment="1">
      <alignment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vertical="center"/>
    </xf>
    <xf numFmtId="0" fontId="9" fillId="4" borderId="25" xfId="0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4" fontId="4" fillId="2" borderId="26" xfId="6" applyNumberFormat="1" applyFont="1" applyFill="1" applyBorder="1" applyAlignment="1" applyProtection="1">
      <alignment vertical="center"/>
      <protection locked="0"/>
    </xf>
    <xf numFmtId="164" fontId="4" fillId="2" borderId="27" xfId="6" applyNumberFormat="1" applyFont="1" applyFill="1" applyBorder="1" applyAlignment="1" applyProtection="1">
      <alignment vertical="center"/>
      <protection locked="0"/>
    </xf>
    <xf numFmtId="164" fontId="4" fillId="2" borderId="28" xfId="6" applyNumberFormat="1" applyFont="1" applyFill="1" applyBorder="1" applyAlignment="1" applyProtection="1">
      <alignment vertical="center"/>
      <protection locked="0"/>
    </xf>
    <xf numFmtId="164" fontId="4" fillId="2" borderId="29" xfId="6" applyNumberFormat="1" applyFont="1" applyFill="1" applyBorder="1" applyAlignment="1" applyProtection="1">
      <alignment vertical="center"/>
      <protection locked="0"/>
    </xf>
    <xf numFmtId="164" fontId="4" fillId="2" borderId="30" xfId="6" applyNumberFormat="1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>
      <alignment horizontal="left" vertical="center" wrapText="1"/>
    </xf>
    <xf numFmtId="164" fontId="4" fillId="0" borderId="27" xfId="6" applyNumberFormat="1" applyFont="1" applyFill="1" applyBorder="1" applyAlignment="1" applyProtection="1">
      <alignment vertical="center"/>
      <protection locked="0"/>
    </xf>
    <xf numFmtId="164" fontId="4" fillId="0" borderId="28" xfId="6" applyNumberFormat="1" applyFont="1" applyFill="1" applyBorder="1" applyAlignment="1" applyProtection="1">
      <alignment vertical="center"/>
      <protection locked="0"/>
    </xf>
    <xf numFmtId="164" fontId="4" fillId="0" borderId="29" xfId="6" applyNumberFormat="1" applyFont="1" applyFill="1" applyBorder="1" applyAlignment="1" applyProtection="1">
      <alignment vertical="center"/>
      <protection locked="0"/>
    </xf>
    <xf numFmtId="164" fontId="4" fillId="0" borderId="30" xfId="6" applyNumberFormat="1" applyFont="1" applyFill="1" applyBorder="1" applyAlignment="1" applyProtection="1">
      <alignment vertical="center"/>
      <protection locked="0"/>
    </xf>
    <xf numFmtId="4" fontId="9" fillId="4" borderId="31" xfId="0" applyNumberFormat="1" applyFont="1" applyFill="1" applyBorder="1" applyAlignment="1">
      <alignment vertical="center"/>
    </xf>
    <xf numFmtId="4" fontId="9" fillId="4" borderId="32" xfId="0" applyNumberFormat="1" applyFont="1" applyFill="1" applyBorder="1" applyAlignment="1">
      <alignment vertical="center"/>
    </xf>
    <xf numFmtId="0" fontId="9" fillId="2" borderId="9" xfId="6" applyFont="1" applyFill="1" applyBorder="1" applyAlignment="1" applyProtection="1">
      <alignment horizontal="left" vertical="center" wrapText="1"/>
    </xf>
    <xf numFmtId="0" fontId="9" fillId="4" borderId="33" xfId="0" applyFont="1" applyFill="1" applyBorder="1" applyAlignment="1">
      <alignment vertical="center"/>
    </xf>
    <xf numFmtId="10" fontId="9" fillId="4" borderId="34" xfId="7" applyNumberFormat="1" applyFont="1" applyFill="1" applyBorder="1" applyAlignment="1">
      <alignment vertical="center"/>
    </xf>
    <xf numFmtId="10" fontId="9" fillId="4" borderId="35" xfId="7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Alignment="1">
      <alignment vertical="center"/>
    </xf>
    <xf numFmtId="14" fontId="9" fillId="0" borderId="0" xfId="0" applyNumberFormat="1" applyFont="1" applyAlignment="1">
      <alignment horizontal="left"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Fill="1" applyAlignment="1">
      <alignment vertical="center"/>
    </xf>
    <xf numFmtId="164" fontId="11" fillId="0" borderId="0" xfId="0" applyNumberFormat="1" applyFont="1" applyAlignment="1">
      <alignment vertical="center"/>
    </xf>
    <xf numFmtId="164" fontId="4" fillId="2" borderId="36" xfId="6" applyNumberFormat="1" applyFont="1" applyFill="1" applyBorder="1" applyAlignment="1" applyProtection="1">
      <alignment vertical="center"/>
      <protection locked="0"/>
    </xf>
    <xf numFmtId="164" fontId="3" fillId="0" borderId="29" xfId="6" applyNumberFormat="1" applyFont="1" applyFill="1" applyBorder="1" applyAlignment="1" applyProtection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17" fillId="0" borderId="0" xfId="9" applyFont="1"/>
    <xf numFmtId="0" fontId="17" fillId="8" borderId="32" xfId="9" applyFont="1" applyFill="1" applyBorder="1" applyAlignment="1">
      <alignment horizontal="center"/>
    </xf>
    <xf numFmtId="164" fontId="17" fillId="0" borderId="0" xfId="9" applyNumberFormat="1" applyFont="1" applyAlignment="1">
      <alignment vertical="center"/>
    </xf>
    <xf numFmtId="164" fontId="17" fillId="0" borderId="32" xfId="9" applyNumberFormat="1" applyFont="1" applyBorder="1" applyAlignment="1">
      <alignment vertical="center"/>
    </xf>
    <xf numFmtId="0" fontId="17" fillId="0" borderId="32" xfId="9" applyFont="1" applyBorder="1"/>
    <xf numFmtId="164" fontId="17" fillId="0" borderId="43" xfId="9" applyNumberFormat="1" applyFont="1" applyBorder="1" applyAlignment="1">
      <alignment vertical="center"/>
    </xf>
    <xf numFmtId="164" fontId="18" fillId="8" borderId="32" xfId="9" applyNumberFormat="1" applyFont="1" applyFill="1" applyBorder="1" applyAlignment="1">
      <alignment vertical="center"/>
    </xf>
    <xf numFmtId="0" fontId="17" fillId="0" borderId="0" xfId="9" applyFont="1" applyAlignment="1">
      <alignment horizontal="right"/>
    </xf>
    <xf numFmtId="4" fontId="19" fillId="0" borderId="32" xfId="9" applyNumberFormat="1" applyFont="1" applyBorder="1"/>
    <xf numFmtId="9" fontId="17" fillId="0" borderId="0" xfId="9" applyNumberFormat="1" applyFont="1" applyAlignment="1">
      <alignment horizontal="right"/>
    </xf>
    <xf numFmtId="4" fontId="19" fillId="0" borderId="0" xfId="9" applyNumberFormat="1" applyFont="1"/>
    <xf numFmtId="10" fontId="18" fillId="0" borderId="32" xfId="9" applyNumberFormat="1" applyFont="1" applyBorder="1" applyAlignment="1">
      <alignment horizontal="right"/>
    </xf>
    <xf numFmtId="0" fontId="18" fillId="0" borderId="0" xfId="9" applyFont="1" applyAlignment="1">
      <alignment horizontal="left"/>
    </xf>
    <xf numFmtId="4" fontId="18" fillId="0" borderId="0" xfId="9" quotePrefix="1" applyNumberFormat="1" applyFont="1"/>
    <xf numFmtId="164" fontId="4" fillId="9" borderId="13" xfId="6" applyNumberFormat="1" applyFont="1" applyFill="1" applyBorder="1" applyAlignment="1" applyProtection="1">
      <alignment vertical="center"/>
      <protection locked="0"/>
    </xf>
    <xf numFmtId="0" fontId="15" fillId="11" borderId="25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4" fillId="12" borderId="1" xfId="0" applyFont="1" applyFill="1" applyBorder="1" applyAlignment="1">
      <alignment vertical="center" wrapText="1"/>
    </xf>
    <xf numFmtId="164" fontId="3" fillId="12" borderId="11" xfId="0" applyNumberFormat="1" applyFont="1" applyFill="1" applyBorder="1" applyAlignment="1">
      <alignment vertical="center"/>
    </xf>
    <xf numFmtId="164" fontId="3" fillId="12" borderId="1" xfId="0" applyNumberFormat="1" applyFont="1" applyFill="1" applyBorder="1" applyAlignment="1">
      <alignment vertical="center"/>
    </xf>
    <xf numFmtId="164" fontId="3" fillId="12" borderId="17" xfId="0" applyNumberFormat="1" applyFont="1" applyFill="1" applyBorder="1" applyAlignment="1">
      <alignment vertical="center"/>
    </xf>
    <xf numFmtId="0" fontId="4" fillId="13" borderId="1" xfId="0" applyFont="1" applyFill="1" applyBorder="1" applyAlignment="1">
      <alignment vertical="center" wrapText="1"/>
    </xf>
    <xf numFmtId="164" fontId="3" fillId="13" borderId="11" xfId="0" applyNumberFormat="1" applyFont="1" applyFill="1" applyBorder="1" applyAlignment="1">
      <alignment vertical="center"/>
    </xf>
    <xf numFmtId="164" fontId="3" fillId="13" borderId="1" xfId="0" applyNumberFormat="1" applyFont="1" applyFill="1" applyBorder="1" applyAlignment="1">
      <alignment vertical="center"/>
    </xf>
    <xf numFmtId="164" fontId="3" fillId="13" borderId="17" xfId="0" applyNumberFormat="1" applyFont="1" applyFill="1" applyBorder="1" applyAlignment="1">
      <alignment vertical="center"/>
    </xf>
    <xf numFmtId="164" fontId="3" fillId="12" borderId="49" xfId="0" applyNumberFormat="1" applyFont="1" applyFill="1" applyBorder="1" applyAlignment="1">
      <alignment vertical="center"/>
    </xf>
    <xf numFmtId="164" fontId="3" fillId="12" borderId="50" xfId="0" applyNumberFormat="1" applyFont="1" applyFill="1" applyBorder="1" applyAlignment="1">
      <alignment vertical="center"/>
    </xf>
    <xf numFmtId="164" fontId="4" fillId="13" borderId="49" xfId="6" applyNumberFormat="1" applyFont="1" applyFill="1" applyBorder="1" applyAlignment="1" applyProtection="1">
      <alignment vertical="center"/>
      <protection locked="0"/>
    </xf>
    <xf numFmtId="164" fontId="4" fillId="13" borderId="17" xfId="6" applyNumberFormat="1" applyFont="1" applyFill="1" applyBorder="1" applyAlignment="1" applyProtection="1">
      <alignment vertical="center"/>
      <protection locked="0"/>
    </xf>
    <xf numFmtId="164" fontId="4" fillId="13" borderId="50" xfId="6" applyNumberFormat="1" applyFont="1" applyFill="1" applyBorder="1" applyAlignment="1" applyProtection="1">
      <alignment vertical="center"/>
      <protection locked="0"/>
    </xf>
    <xf numFmtId="164" fontId="3" fillId="13" borderId="49" xfId="0" applyNumberFormat="1" applyFont="1" applyFill="1" applyBorder="1" applyAlignment="1">
      <alignment vertical="center"/>
    </xf>
    <xf numFmtId="164" fontId="3" fillId="13" borderId="50" xfId="0" applyNumberFormat="1" applyFont="1" applyFill="1" applyBorder="1" applyAlignment="1">
      <alignment vertical="center"/>
    </xf>
    <xf numFmtId="164" fontId="4" fillId="13" borderId="1" xfId="6" applyNumberFormat="1" applyFont="1" applyFill="1" applyBorder="1" applyAlignment="1" applyProtection="1">
      <alignment vertical="center"/>
      <protection locked="0"/>
    </xf>
    <xf numFmtId="164" fontId="4" fillId="12" borderId="1" xfId="0" applyNumberFormat="1" applyFont="1" applyFill="1" applyBorder="1" applyAlignment="1">
      <alignment vertical="center"/>
    </xf>
    <xf numFmtId="164" fontId="3" fillId="12" borderId="49" xfId="0" applyNumberFormat="1" applyFont="1" applyFill="1" applyBorder="1" applyAlignment="1">
      <alignment vertical="center"/>
    </xf>
    <xf numFmtId="164" fontId="3" fillId="12" borderId="17" xfId="0" applyNumberFormat="1" applyFont="1" applyFill="1" applyBorder="1" applyAlignment="1">
      <alignment vertical="center"/>
    </xf>
    <xf numFmtId="164" fontId="3" fillId="12" borderId="50" xfId="0" applyNumberFormat="1" applyFont="1" applyFill="1" applyBorder="1" applyAlignment="1">
      <alignment vertical="center"/>
    </xf>
    <xf numFmtId="164" fontId="4" fillId="13" borderId="49" xfId="6" applyNumberFormat="1" applyFont="1" applyFill="1" applyBorder="1" applyAlignment="1" applyProtection="1">
      <alignment vertical="center"/>
      <protection locked="0"/>
    </xf>
    <xf numFmtId="164" fontId="4" fillId="13" borderId="17" xfId="6" applyNumberFormat="1" applyFont="1" applyFill="1" applyBorder="1" applyAlignment="1" applyProtection="1">
      <alignment vertical="center"/>
      <protection locked="0"/>
    </xf>
    <xf numFmtId="164" fontId="4" fillId="13" borderId="50" xfId="6" applyNumberFormat="1" applyFont="1" applyFill="1" applyBorder="1" applyAlignment="1" applyProtection="1">
      <alignment vertical="center"/>
      <protection locked="0"/>
    </xf>
    <xf numFmtId="164" fontId="4" fillId="12" borderId="49" xfId="6" applyNumberFormat="1" applyFont="1" applyFill="1" applyBorder="1" applyAlignment="1" applyProtection="1">
      <alignment vertical="center"/>
      <protection locked="0"/>
    </xf>
    <xf numFmtId="164" fontId="4" fillId="12" borderId="17" xfId="6" applyNumberFormat="1" applyFont="1" applyFill="1" applyBorder="1" applyAlignment="1" applyProtection="1">
      <alignment vertical="center"/>
      <protection locked="0"/>
    </xf>
    <xf numFmtId="164" fontId="4" fillId="12" borderId="50" xfId="6" applyNumberFormat="1" applyFont="1" applyFill="1" applyBorder="1" applyAlignment="1" applyProtection="1">
      <alignment vertical="center"/>
      <protection locked="0"/>
    </xf>
    <xf numFmtId="164" fontId="3" fillId="13" borderId="49" xfId="0" applyNumberFormat="1" applyFont="1" applyFill="1" applyBorder="1" applyAlignment="1">
      <alignment vertical="center"/>
    </xf>
    <xf numFmtId="164" fontId="3" fillId="13" borderId="17" xfId="0" applyNumberFormat="1" applyFont="1" applyFill="1" applyBorder="1" applyAlignment="1">
      <alignment vertical="center"/>
    </xf>
    <xf numFmtId="164" fontId="3" fillId="13" borderId="50" xfId="0" applyNumberFormat="1" applyFont="1" applyFill="1" applyBorder="1" applyAlignment="1">
      <alignment vertical="center"/>
    </xf>
    <xf numFmtId="164" fontId="4" fillId="5" borderId="29" xfId="6" applyNumberFormat="1" applyFont="1" applyFill="1" applyBorder="1" applyAlignment="1" applyProtection="1">
      <alignment horizontal="center" vertical="center" wrapText="1"/>
    </xf>
    <xf numFmtId="164" fontId="4" fillId="5" borderId="4" xfId="6" applyNumberFormat="1" applyFont="1" applyFill="1" applyBorder="1" applyAlignment="1" applyProtection="1">
      <alignment horizontal="center" vertical="center" wrapText="1"/>
    </xf>
    <xf numFmtId="164" fontId="4" fillId="5" borderId="37" xfId="6" applyNumberFormat="1" applyFont="1" applyFill="1" applyBorder="1" applyAlignment="1" applyProtection="1">
      <alignment horizontal="center" vertical="center" wrapText="1"/>
    </xf>
    <xf numFmtId="164" fontId="4" fillId="5" borderId="30" xfId="6" applyNumberFormat="1" applyFont="1" applyFill="1" applyBorder="1" applyAlignment="1" applyProtection="1">
      <alignment horizontal="center" vertical="center" wrapText="1"/>
    </xf>
    <xf numFmtId="164" fontId="4" fillId="5" borderId="16" xfId="6" applyNumberFormat="1" applyFont="1" applyFill="1" applyBorder="1" applyAlignment="1" applyProtection="1">
      <alignment horizontal="center" vertical="center" wrapText="1"/>
    </xf>
    <xf numFmtId="164" fontId="4" fillId="5" borderId="38" xfId="6" applyNumberFormat="1" applyFont="1" applyFill="1" applyBorder="1" applyAlignment="1" applyProtection="1">
      <alignment horizontal="center" vertical="center" wrapText="1"/>
    </xf>
    <xf numFmtId="164" fontId="6" fillId="6" borderId="29" xfId="6" applyNumberFormat="1" applyFont="1" applyFill="1" applyBorder="1" applyAlignment="1" applyProtection="1">
      <alignment horizontal="center" vertical="center" wrapText="1"/>
    </xf>
    <xf numFmtId="164" fontId="6" fillId="6" borderId="4" xfId="6" applyNumberFormat="1" applyFont="1" applyFill="1" applyBorder="1" applyAlignment="1" applyProtection="1">
      <alignment horizontal="center" vertical="center" wrapText="1"/>
    </xf>
    <xf numFmtId="164" fontId="6" fillId="6" borderId="37" xfId="6" applyNumberFormat="1" applyFont="1" applyFill="1" applyBorder="1" applyAlignment="1" applyProtection="1">
      <alignment horizontal="center" vertical="center" wrapText="1"/>
    </xf>
    <xf numFmtId="164" fontId="4" fillId="5" borderId="39" xfId="0" applyNumberFormat="1" applyFont="1" applyFill="1" applyBorder="1" applyAlignment="1">
      <alignment horizontal="center" vertical="center" wrapText="1"/>
    </xf>
    <xf numFmtId="164" fontId="4" fillId="5" borderId="20" xfId="0" applyNumberFormat="1" applyFont="1" applyFill="1" applyBorder="1" applyAlignment="1">
      <alignment horizontal="center" vertical="center"/>
    </xf>
    <xf numFmtId="164" fontId="4" fillId="5" borderId="40" xfId="0" applyNumberFormat="1" applyFont="1" applyFill="1" applyBorder="1" applyAlignment="1">
      <alignment horizontal="center" vertical="center"/>
    </xf>
    <xf numFmtId="164" fontId="4" fillId="5" borderId="4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4" fontId="4" fillId="5" borderId="42" xfId="0" applyNumberFormat="1" applyFont="1" applyFill="1" applyBorder="1" applyAlignment="1">
      <alignment horizontal="center" vertical="center" wrapText="1"/>
    </xf>
    <xf numFmtId="164" fontId="4" fillId="6" borderId="43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4" fontId="4" fillId="6" borderId="44" xfId="0" applyNumberFormat="1" applyFont="1" applyFill="1" applyBorder="1" applyAlignment="1">
      <alignment horizontal="center" vertical="center" wrapText="1"/>
    </xf>
    <xf numFmtId="164" fontId="4" fillId="0" borderId="49" xfId="6" applyNumberFormat="1" applyFont="1" applyFill="1" applyBorder="1" applyAlignment="1" applyProtection="1">
      <alignment vertical="center"/>
      <protection locked="0"/>
    </xf>
    <xf numFmtId="164" fontId="4" fillId="0" borderId="17" xfId="6" applyNumberFormat="1" applyFont="1" applyFill="1" applyBorder="1" applyAlignment="1" applyProtection="1">
      <alignment vertical="center"/>
      <protection locked="0"/>
    </xf>
    <xf numFmtId="164" fontId="4" fillId="0" borderId="50" xfId="6" applyNumberFormat="1" applyFont="1" applyFill="1" applyBorder="1" applyAlignment="1" applyProtection="1">
      <alignment vertical="center"/>
      <protection locked="0"/>
    </xf>
    <xf numFmtId="164" fontId="4" fillId="0" borderId="47" xfId="6" applyNumberFormat="1" applyFont="1" applyFill="1" applyBorder="1" applyAlignment="1" applyProtection="1">
      <alignment vertical="center"/>
      <protection locked="0"/>
    </xf>
    <xf numFmtId="164" fontId="4" fillId="0" borderId="21" xfId="6" applyNumberFormat="1" applyFont="1" applyFill="1" applyBorder="1" applyAlignment="1" applyProtection="1">
      <alignment vertical="center"/>
      <protection locked="0"/>
    </xf>
    <xf numFmtId="164" fontId="4" fillId="0" borderId="48" xfId="6" applyNumberFormat="1" applyFont="1" applyFill="1" applyBorder="1" applyAlignment="1" applyProtection="1">
      <alignment vertical="center"/>
      <protection locked="0"/>
    </xf>
    <xf numFmtId="164" fontId="4" fillId="0" borderId="39" xfId="6" applyNumberFormat="1" applyFont="1" applyFill="1" applyBorder="1" applyAlignment="1" applyProtection="1">
      <alignment vertical="center"/>
      <protection locked="0"/>
    </xf>
    <xf numFmtId="164" fontId="4" fillId="0" borderId="20" xfId="6" applyNumberFormat="1" applyFont="1" applyFill="1" applyBorder="1" applyAlignment="1" applyProtection="1">
      <alignment vertical="center"/>
      <protection locked="0"/>
    </xf>
    <xf numFmtId="164" fontId="4" fillId="0" borderId="40" xfId="6" applyNumberFormat="1" applyFont="1" applyFill="1" applyBorder="1" applyAlignment="1" applyProtection="1">
      <alignment vertical="center"/>
      <protection locked="0"/>
    </xf>
    <xf numFmtId="164" fontId="4" fillId="10" borderId="39" xfId="6" applyNumberFormat="1" applyFont="1" applyFill="1" applyBorder="1" applyAlignment="1" applyProtection="1">
      <alignment vertical="center"/>
      <protection locked="0"/>
    </xf>
    <xf numFmtId="164" fontId="4" fillId="10" borderId="20" xfId="6" applyNumberFormat="1" applyFont="1" applyFill="1" applyBorder="1" applyAlignment="1" applyProtection="1">
      <alignment vertical="center"/>
      <protection locked="0"/>
    </xf>
    <xf numFmtId="164" fontId="4" fillId="10" borderId="40" xfId="6" applyNumberFormat="1" applyFont="1" applyFill="1" applyBorder="1" applyAlignment="1" applyProtection="1">
      <alignment vertical="center"/>
      <protection locked="0"/>
    </xf>
    <xf numFmtId="164" fontId="4" fillId="5" borderId="27" xfId="6" applyNumberFormat="1" applyFont="1" applyFill="1" applyBorder="1" applyAlignment="1" applyProtection="1">
      <alignment horizontal="center" vertical="center" wrapText="1"/>
    </xf>
    <xf numFmtId="164" fontId="4" fillId="5" borderId="15" xfId="6" applyNumberFormat="1" applyFont="1" applyFill="1" applyBorder="1" applyAlignment="1" applyProtection="1">
      <alignment horizontal="center" vertical="center" wrapText="1"/>
    </xf>
    <xf numFmtId="164" fontId="4" fillId="5" borderId="51" xfId="6" applyNumberFormat="1" applyFont="1" applyFill="1" applyBorder="1" applyAlignment="1" applyProtection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4" fillId="7" borderId="32" xfId="0" applyFont="1" applyFill="1" applyBorder="1" applyAlignment="1">
      <alignment horizontal="center" vertical="center" wrapText="1"/>
    </xf>
    <xf numFmtId="0" fontId="14" fillId="7" borderId="34" xfId="0" applyFont="1" applyFill="1" applyBorder="1" applyAlignment="1">
      <alignment horizontal="center" vertical="center" wrapText="1"/>
    </xf>
    <xf numFmtId="164" fontId="4" fillId="5" borderId="45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46" xfId="0" applyNumberFormat="1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center" vertical="center" wrapText="1"/>
    </xf>
    <xf numFmtId="164" fontId="4" fillId="5" borderId="29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164" fontId="4" fillId="5" borderId="37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center" vertical="center" wrapText="1"/>
    </xf>
  </cellXfs>
  <cellStyles count="10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  <cellStyle name="Normal 6" xfId="9" xr:uid="{00000000-0005-0000-0000-000006000000}"/>
    <cellStyle name="Normal_Prilojenie_VІ_f_otchet_KB" xfId="6" xr:uid="{00000000-0005-0000-0000-000007000000}"/>
    <cellStyle name="Percent 2" xfId="7" xr:uid="{00000000-0005-0000-0000-000008000000}"/>
    <cellStyle name="Style 1" xfId="8" xr:uid="{00000000-0005-0000-0000-000009000000}"/>
  </cellStyles>
  <dxfs count="2">
    <dxf>
      <font>
        <color rgb="FFFF0000"/>
      </font>
      <fill>
        <patternFill patternType="none">
          <bgColor indexed="65"/>
        </patternFill>
      </fill>
    </dxf>
    <dxf>
      <font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18636</xdr:colOff>
      <xdr:row>0</xdr:row>
      <xdr:rowOff>0</xdr:rowOff>
    </xdr:from>
    <xdr:to>
      <xdr:col>8</xdr:col>
      <xdr:colOff>536713</xdr:colOff>
      <xdr:row>4</xdr:row>
      <xdr:rowOff>41413</xdr:rowOff>
    </xdr:to>
    <xdr:grpSp>
      <xdr:nvGrpSpPr>
        <xdr:cNvPr id="1031" name="Group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pSpPr>
          <a:grpSpLocks noChangeAspect="1"/>
        </xdr:cNvGrpSpPr>
      </xdr:nvGrpSpPr>
      <xdr:grpSpPr bwMode="auto">
        <a:xfrm>
          <a:off x="333375" y="0"/>
          <a:ext cx="6928816" cy="637761"/>
          <a:chOff x="35" y="0"/>
          <a:chExt cx="717" cy="94"/>
        </a:xfrm>
      </xdr:grpSpPr>
      <xdr:sp macro="" textlink="">
        <xdr:nvSpPr>
          <xdr:cNvPr id="1030" name="AutoShape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35" y="0"/>
            <a:ext cx="717" cy="9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miter lim="800000"/>
            <a:headEnd type="none" w="med" len="med"/>
            <a:tailEnd type="none" w="med" len="med"/>
          </a:ln>
        </xdr:spPr>
      </xdr:sp>
      <xdr:pic>
        <xdr:nvPicPr>
          <xdr:cNvPr id="12" name="Picture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" y="12"/>
            <a:ext cx="81" cy="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35" name="Rectangle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171" y="57"/>
            <a:ext cx="4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bg-BG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36" name="Rectangle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 noChangeArrowheads="1"/>
          </xdr:cNvSpPr>
        </xdr:nvSpPr>
        <xdr:spPr bwMode="auto">
          <a:xfrm>
            <a:off x="394" y="57"/>
            <a:ext cx="4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bg-BG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40" name="Rectangle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 noChangeArrowheads="1"/>
          </xdr:cNvSpPr>
        </xdr:nvSpPr>
        <xdr:spPr bwMode="auto">
          <a:xfrm>
            <a:off x="695" y="57"/>
            <a:ext cx="4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bg-BG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</xdr:grpSp>
    <xdr:clientData/>
  </xdr:twoCellAnchor>
  <xdr:twoCellAnchor>
    <xdr:from>
      <xdr:col>2</xdr:col>
      <xdr:colOff>126309</xdr:colOff>
      <xdr:row>0</xdr:row>
      <xdr:rowOff>0</xdr:rowOff>
    </xdr:from>
    <xdr:to>
      <xdr:col>8</xdr:col>
      <xdr:colOff>329482</xdr:colOff>
      <xdr:row>3</xdr:row>
      <xdr:rowOff>93759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441048" y="0"/>
          <a:ext cx="6613912" cy="541020"/>
          <a:chOff x="441048" y="0"/>
          <a:chExt cx="6514521" cy="541020"/>
        </a:xfrm>
      </xdr:grpSpPr>
      <xdr:pic>
        <xdr:nvPicPr>
          <xdr:cNvPr id="16" name="Picture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41048" y="124240"/>
            <a:ext cx="1876425" cy="403225"/>
          </a:xfrm>
          <a:prstGeom prst="rect">
            <a:avLst/>
          </a:prstGeom>
        </xdr:spPr>
      </xdr:pic>
      <xdr:pic>
        <xdr:nvPicPr>
          <xdr:cNvPr id="18" name="Picture 17" descr="800x300 h ПТП-01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12325"/>
          <a:stretch>
            <a:fillRect/>
          </a:stretch>
        </xdr:blipFill>
        <xdr:spPr bwMode="auto">
          <a:xfrm>
            <a:off x="5220114" y="0"/>
            <a:ext cx="1735455" cy="54102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OPDU\Control\2015\Contro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Control\2015\Contro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 t="str">
            <v/>
          </cell>
        </row>
        <row r="43">
          <cell r="Z43" t="str">
            <v/>
          </cell>
        </row>
        <row r="44">
          <cell r="Z44" t="str">
            <v/>
          </cell>
        </row>
        <row r="45">
          <cell r="Z45" t="str">
            <v/>
          </cell>
        </row>
        <row r="46">
          <cell r="Z46" t="str">
            <v/>
          </cell>
        </row>
        <row r="47">
          <cell r="Z47" t="str">
            <v/>
          </cell>
        </row>
        <row r="48">
          <cell r="Z48" t="str">
            <v/>
          </cell>
        </row>
        <row r="49">
          <cell r="Z49" t="str">
            <v/>
          </cell>
        </row>
        <row r="50">
          <cell r="Z50" t="str">
            <v/>
          </cell>
        </row>
        <row r="51">
          <cell r="Z51" t="str">
            <v/>
          </cell>
        </row>
        <row r="52">
          <cell r="Z52">
            <v>0</v>
          </cell>
        </row>
        <row r="53">
          <cell r="Z53" t="str">
            <v/>
          </cell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/>
        </row>
        <row r="43">
          <cell r="Z43"/>
        </row>
        <row r="44">
          <cell r="Z44"/>
        </row>
        <row r="45">
          <cell r="Z45"/>
        </row>
        <row r="46">
          <cell r="Z46"/>
        </row>
        <row r="47">
          <cell r="Z47"/>
        </row>
        <row r="48">
          <cell r="Z48"/>
        </row>
        <row r="49">
          <cell r="Z49"/>
        </row>
        <row r="50">
          <cell r="Z50"/>
        </row>
        <row r="51">
          <cell r="Z51"/>
        </row>
        <row r="52">
          <cell r="Z52">
            <v>0</v>
          </cell>
        </row>
        <row r="53">
          <cell r="Z53"/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C6:W41"/>
  <sheetViews>
    <sheetView tabSelected="1" zoomScale="115" zoomScaleNormal="115" workbookViewId="0">
      <selection activeCell="M9" sqref="M9"/>
    </sheetView>
  </sheetViews>
  <sheetFormatPr defaultRowHeight="12" x14ac:dyDescent="0.2"/>
  <cols>
    <col min="1" max="1" width="2.28515625" style="1" customWidth="1"/>
    <col min="2" max="2" width="2.42578125" style="1" customWidth="1"/>
    <col min="3" max="3" width="44.42578125" style="1" customWidth="1"/>
    <col min="4" max="5" width="11" style="2" customWidth="1"/>
    <col min="6" max="6" width="10.140625" style="2" bestFit="1" customWidth="1"/>
    <col min="7" max="7" width="11.140625" style="2" customWidth="1"/>
    <col min="8" max="8" width="8.140625" style="2" customWidth="1"/>
    <col min="9" max="9" width="10.140625" style="2" customWidth="1"/>
    <col min="10" max="19" width="8.140625" style="2" customWidth="1"/>
    <col min="20" max="20" width="11.140625" style="2" customWidth="1"/>
    <col min="21" max="21" width="10.42578125" style="3" customWidth="1"/>
    <col min="22" max="22" width="10.42578125" style="2" customWidth="1"/>
    <col min="23" max="23" width="11.42578125" style="2" customWidth="1"/>
    <col min="24" max="24" width="11" style="1" customWidth="1"/>
    <col min="25" max="16384" width="9.140625" style="1"/>
  </cols>
  <sheetData>
    <row r="6" spans="3:23" ht="10.5" customHeight="1" thickBot="1" x14ac:dyDescent="0.25"/>
    <row r="7" spans="3:23" ht="44.25" customHeight="1" x14ac:dyDescent="0.2">
      <c r="C7" s="97" t="s">
        <v>25</v>
      </c>
      <c r="D7" s="161" t="s">
        <v>49</v>
      </c>
      <c r="E7" s="161"/>
      <c r="F7" s="161"/>
      <c r="G7" s="161"/>
      <c r="H7" s="162" t="s">
        <v>29</v>
      </c>
      <c r="I7" s="163"/>
    </row>
    <row r="8" spans="3:23" ht="18.75" x14ac:dyDescent="0.2">
      <c r="C8" s="98" t="s">
        <v>26</v>
      </c>
      <c r="D8" s="164" t="s">
        <v>30</v>
      </c>
      <c r="E8" s="164"/>
      <c r="F8" s="164"/>
      <c r="G8" s="164"/>
      <c r="H8" s="164"/>
      <c r="I8" s="165"/>
    </row>
    <row r="9" spans="3:23" ht="60" customHeight="1" thickBot="1" x14ac:dyDescent="0.25">
      <c r="C9" s="96" t="s">
        <v>52</v>
      </c>
      <c r="D9" s="169" t="s">
        <v>40</v>
      </c>
      <c r="E9" s="170"/>
      <c r="F9" s="170"/>
      <c r="G9" s="171"/>
      <c r="H9" s="175" t="s">
        <v>53</v>
      </c>
      <c r="I9" s="176"/>
    </row>
    <row r="11" spans="3:23" ht="12.75" x14ac:dyDescent="0.2">
      <c r="C11" s="64" t="s">
        <v>23</v>
      </c>
      <c r="D11" s="65"/>
      <c r="E11" s="65"/>
      <c r="F11" s="65"/>
      <c r="G11" s="68" t="s">
        <v>10</v>
      </c>
      <c r="H11" s="65"/>
      <c r="I11" s="66"/>
      <c r="J11" s="67"/>
      <c r="K11" s="68"/>
      <c r="L11" s="65"/>
      <c r="M11" s="65"/>
      <c r="N11" s="69"/>
      <c r="O11" s="69"/>
      <c r="P11" s="69"/>
      <c r="Q11" s="65"/>
      <c r="R11" s="65"/>
      <c r="S11" s="69"/>
      <c r="T11" s="68"/>
      <c r="V11" s="66"/>
    </row>
    <row r="12" spans="3:23" ht="12.75" x14ac:dyDescent="0.2">
      <c r="C12" s="70" t="s">
        <v>22</v>
      </c>
      <c r="D12" s="65"/>
      <c r="E12" s="65"/>
      <c r="F12" s="65"/>
      <c r="G12" s="73" t="s">
        <v>11</v>
      </c>
      <c r="H12" s="65"/>
      <c r="I12" s="66"/>
      <c r="J12" s="71"/>
      <c r="K12" s="72"/>
      <c r="L12" s="72"/>
      <c r="M12" s="72"/>
      <c r="N12" s="69"/>
      <c r="O12" s="69"/>
      <c r="P12" s="69"/>
      <c r="Q12" s="65"/>
      <c r="R12" s="65"/>
      <c r="S12" s="69"/>
      <c r="T12" s="73"/>
      <c r="V12" s="66"/>
    </row>
    <row r="13" spans="3:23" ht="12.75" x14ac:dyDescent="0.2">
      <c r="C13" s="70" t="s">
        <v>18</v>
      </c>
      <c r="D13" s="74">
        <v>0</v>
      </c>
      <c r="E13" s="65"/>
      <c r="F13" s="65"/>
      <c r="G13" s="70"/>
      <c r="H13" s="65"/>
      <c r="I13" s="66"/>
      <c r="J13" s="71"/>
      <c r="K13" s="72"/>
      <c r="L13" s="72"/>
      <c r="M13" s="72"/>
      <c r="N13" s="69"/>
      <c r="O13" s="69"/>
      <c r="P13" s="69"/>
      <c r="Q13" s="65"/>
      <c r="R13" s="65"/>
      <c r="S13" s="69"/>
      <c r="T13" s="73"/>
      <c r="U13" s="75"/>
      <c r="V13" s="66"/>
    </row>
    <row r="14" spans="3:23" ht="12.75" thickBot="1" x14ac:dyDescent="0.25">
      <c r="C14" s="6"/>
      <c r="D14" s="9"/>
      <c r="G14" s="7"/>
      <c r="I14" s="4"/>
      <c r="J14" s="4"/>
      <c r="K14" s="8"/>
      <c r="L14" s="8"/>
      <c r="M14" s="8"/>
      <c r="N14" s="5"/>
      <c r="O14" s="5"/>
      <c r="P14" s="5"/>
      <c r="Q14" s="5"/>
      <c r="R14" s="5"/>
      <c r="S14" s="5"/>
      <c r="T14" s="7"/>
      <c r="V14" s="29"/>
    </row>
    <row r="15" spans="3:23" ht="58.5" customHeight="1" x14ac:dyDescent="0.2">
      <c r="C15" s="172" t="s">
        <v>21</v>
      </c>
      <c r="D15" s="172" t="s">
        <v>1</v>
      </c>
      <c r="E15" s="172" t="s">
        <v>28</v>
      </c>
      <c r="F15" s="128" t="s">
        <v>2</v>
      </c>
      <c r="G15" s="172" t="s">
        <v>20</v>
      </c>
      <c r="H15" s="137" t="s">
        <v>39</v>
      </c>
      <c r="I15" s="138"/>
      <c r="J15" s="139"/>
      <c r="K15" s="137" t="s">
        <v>39</v>
      </c>
      <c r="L15" s="138"/>
      <c r="M15" s="139"/>
      <c r="N15" s="137" t="s">
        <v>39</v>
      </c>
      <c r="O15" s="138"/>
      <c r="P15" s="139"/>
      <c r="Q15" s="137" t="s">
        <v>41</v>
      </c>
      <c r="R15" s="138"/>
      <c r="S15" s="139"/>
      <c r="T15" s="158" t="s">
        <v>12</v>
      </c>
      <c r="U15" s="134" t="s">
        <v>7</v>
      </c>
      <c r="V15" s="131" t="s">
        <v>13</v>
      </c>
      <c r="W15" s="128" t="s">
        <v>51</v>
      </c>
    </row>
    <row r="16" spans="3:23" ht="12" customHeight="1" x14ac:dyDescent="0.2">
      <c r="C16" s="173"/>
      <c r="D16" s="173"/>
      <c r="E16" s="173"/>
      <c r="F16" s="129"/>
      <c r="G16" s="173"/>
      <c r="H16" s="166" t="s">
        <v>8</v>
      </c>
      <c r="I16" s="143" t="s">
        <v>15</v>
      </c>
      <c r="J16" s="140" t="s">
        <v>9</v>
      </c>
      <c r="K16" s="166" t="s">
        <v>8</v>
      </c>
      <c r="L16" s="143" t="s">
        <v>15</v>
      </c>
      <c r="M16" s="140" t="s">
        <v>9</v>
      </c>
      <c r="N16" s="166" t="s">
        <v>8</v>
      </c>
      <c r="O16" s="143" t="s">
        <v>15</v>
      </c>
      <c r="P16" s="140" t="s">
        <v>9</v>
      </c>
      <c r="Q16" s="166" t="s">
        <v>8</v>
      </c>
      <c r="R16" s="143" t="s">
        <v>15</v>
      </c>
      <c r="S16" s="140" t="s">
        <v>9</v>
      </c>
      <c r="T16" s="159"/>
      <c r="U16" s="135"/>
      <c r="V16" s="132"/>
      <c r="W16" s="129"/>
    </row>
    <row r="17" spans="3:23" ht="12" customHeight="1" x14ac:dyDescent="0.2">
      <c r="C17" s="173"/>
      <c r="D17" s="173" t="s">
        <v>1</v>
      </c>
      <c r="E17" s="173"/>
      <c r="F17" s="129"/>
      <c r="G17" s="173"/>
      <c r="H17" s="167"/>
      <c r="I17" s="144"/>
      <c r="J17" s="141"/>
      <c r="K17" s="167"/>
      <c r="L17" s="144"/>
      <c r="M17" s="141"/>
      <c r="N17" s="167"/>
      <c r="O17" s="144"/>
      <c r="P17" s="141"/>
      <c r="Q17" s="167"/>
      <c r="R17" s="144"/>
      <c r="S17" s="141"/>
      <c r="T17" s="159"/>
      <c r="U17" s="135"/>
      <c r="V17" s="132"/>
      <c r="W17" s="129"/>
    </row>
    <row r="18" spans="3:23" ht="12.75" thickBot="1" x14ac:dyDescent="0.25">
      <c r="C18" s="174"/>
      <c r="D18" s="174"/>
      <c r="E18" s="174"/>
      <c r="F18" s="130"/>
      <c r="G18" s="174"/>
      <c r="H18" s="168"/>
      <c r="I18" s="145"/>
      <c r="J18" s="142"/>
      <c r="K18" s="168"/>
      <c r="L18" s="145"/>
      <c r="M18" s="142"/>
      <c r="N18" s="168"/>
      <c r="O18" s="145"/>
      <c r="P18" s="142"/>
      <c r="Q18" s="168"/>
      <c r="R18" s="145"/>
      <c r="S18" s="142"/>
      <c r="T18" s="160"/>
      <c r="U18" s="136"/>
      <c r="V18" s="133"/>
      <c r="W18" s="130"/>
    </row>
    <row r="19" spans="3:23" ht="12.75" thickBot="1" x14ac:dyDescent="0.25">
      <c r="C19" s="34"/>
      <c r="D19" s="38"/>
      <c r="E19" s="77"/>
      <c r="F19" s="31"/>
      <c r="G19" s="15"/>
      <c r="H19" s="18"/>
      <c r="I19" s="13"/>
      <c r="J19" s="14"/>
      <c r="K19" s="18"/>
      <c r="L19" s="13"/>
      <c r="M19" s="14"/>
      <c r="N19" s="18"/>
      <c r="O19" s="13"/>
      <c r="P19" s="14"/>
      <c r="Q19" s="18"/>
      <c r="R19" s="13"/>
      <c r="S19" s="14"/>
      <c r="T19" s="30"/>
      <c r="U19" s="32"/>
      <c r="V19" s="31"/>
      <c r="W19" s="16"/>
    </row>
    <row r="20" spans="3:23" ht="13.5" thickBot="1" x14ac:dyDescent="0.25">
      <c r="C20" s="60" t="s">
        <v>17</v>
      </c>
      <c r="D20" s="39">
        <f>+D13</f>
        <v>0</v>
      </c>
      <c r="E20" s="21">
        <v>0</v>
      </c>
      <c r="F20" s="76">
        <f>SUM(D20:E20)</f>
        <v>0</v>
      </c>
      <c r="G20" s="21"/>
      <c r="H20" s="25">
        <v>0</v>
      </c>
      <c r="I20" s="19">
        <v>0</v>
      </c>
      <c r="J20" s="20">
        <f>+H20+I20</f>
        <v>0</v>
      </c>
      <c r="K20" s="25">
        <v>0</v>
      </c>
      <c r="L20" s="19">
        <v>0</v>
      </c>
      <c r="M20" s="20">
        <f>+K20+L20</f>
        <v>0</v>
      </c>
      <c r="N20" s="25">
        <v>0</v>
      </c>
      <c r="O20" s="19">
        <v>0</v>
      </c>
      <c r="P20" s="20">
        <f>+N20+O20</f>
        <v>0</v>
      </c>
      <c r="Q20" s="95"/>
      <c r="R20" s="19">
        <v>0</v>
      </c>
      <c r="S20" s="20">
        <f>+Q20+R20</f>
        <v>0</v>
      </c>
      <c r="T20" s="25">
        <f ca="1">SUMPRODUCT((MOD(COLUMN($H20:$S20)-CELL("Col",H20)+0,3)=0)*($H20:$S20))</f>
        <v>0</v>
      </c>
      <c r="U20" s="19">
        <f ca="1">SUMPRODUCT((MOD(COLUMN($H20:$S20)-CELL("Col",I20)+0,3)=0)*($H20:$S20))</f>
        <v>0</v>
      </c>
      <c r="V20" s="20">
        <f ca="1">SUMPRODUCT((MOD(COLUMN($H20:$S20)-CELL("Col",J20)+0,3)=0)*($H20:$S20))</f>
        <v>0</v>
      </c>
      <c r="W20" s="21">
        <f ca="1">+F20-V20</f>
        <v>0</v>
      </c>
    </row>
    <row r="21" spans="3:23" ht="12.75" thickBot="1" x14ac:dyDescent="0.25">
      <c r="C21" s="53" t="s">
        <v>27</v>
      </c>
      <c r="D21" s="56"/>
      <c r="E21" s="56"/>
      <c r="F21" s="55"/>
      <c r="G21" s="56"/>
      <c r="H21" s="54"/>
      <c r="I21" s="55"/>
      <c r="J21" s="57"/>
      <c r="K21" s="54"/>
      <c r="L21" s="55"/>
      <c r="M21" s="57"/>
      <c r="N21" s="54"/>
      <c r="O21" s="55"/>
      <c r="P21" s="57"/>
      <c r="Q21" s="54"/>
      <c r="R21" s="55"/>
      <c r="S21" s="57"/>
      <c r="T21" s="54"/>
      <c r="U21" s="55"/>
      <c r="V21" s="57"/>
      <c r="W21" s="51"/>
    </row>
    <row r="22" spans="3:23" ht="12.75" thickBot="1" x14ac:dyDescent="0.25">
      <c r="C22" s="53" t="s">
        <v>27</v>
      </c>
      <c r="D22" s="56"/>
      <c r="E22" s="56"/>
      <c r="F22" s="55"/>
      <c r="G22" s="56"/>
      <c r="H22" s="54"/>
      <c r="I22" s="55"/>
      <c r="J22" s="57"/>
      <c r="K22" s="54"/>
      <c r="L22" s="55"/>
      <c r="M22" s="57"/>
      <c r="N22" s="54"/>
      <c r="O22" s="55"/>
      <c r="P22" s="57"/>
      <c r="Q22" s="54"/>
      <c r="R22" s="55"/>
      <c r="S22" s="57"/>
      <c r="T22" s="54"/>
      <c r="U22" s="55"/>
      <c r="V22" s="57"/>
      <c r="W22" s="51"/>
    </row>
    <row r="23" spans="3:23" ht="12.75" thickBot="1" x14ac:dyDescent="0.25">
      <c r="C23" s="53" t="s">
        <v>24</v>
      </c>
      <c r="D23" s="56"/>
      <c r="E23" s="56"/>
      <c r="F23" s="55"/>
      <c r="G23" s="56"/>
      <c r="H23" s="54"/>
      <c r="I23" s="55"/>
      <c r="J23" s="57"/>
      <c r="K23" s="54"/>
      <c r="L23" s="55"/>
      <c r="M23" s="57"/>
      <c r="N23" s="54"/>
      <c r="O23" s="55"/>
      <c r="P23" s="57"/>
      <c r="Q23" s="54"/>
      <c r="R23" s="55"/>
      <c r="S23" s="57"/>
      <c r="T23" s="54"/>
      <c r="U23" s="55"/>
      <c r="V23" s="57"/>
      <c r="W23" s="51"/>
    </row>
    <row r="24" spans="3:23" ht="13.5" thickBot="1" x14ac:dyDescent="0.25">
      <c r="C24" s="60" t="s">
        <v>19</v>
      </c>
      <c r="D24" s="48"/>
      <c r="E24" s="21"/>
      <c r="F24" s="76">
        <f>SUM(F20:F23)</f>
        <v>0</v>
      </c>
      <c r="G24" s="21"/>
      <c r="H24" s="49"/>
      <c r="I24" s="50"/>
      <c r="J24" s="52"/>
      <c r="K24" s="49"/>
      <c r="L24" s="50"/>
      <c r="M24" s="52"/>
      <c r="N24" s="49"/>
      <c r="O24" s="50"/>
      <c r="P24" s="52"/>
      <c r="Q24" s="49"/>
      <c r="R24" s="50"/>
      <c r="S24" s="52"/>
      <c r="T24" s="49"/>
      <c r="U24" s="50"/>
      <c r="V24" s="52"/>
      <c r="W24" s="51"/>
    </row>
    <row r="25" spans="3:23" x14ac:dyDescent="0.2">
      <c r="C25" s="35" t="s">
        <v>14</v>
      </c>
      <c r="D25" s="22"/>
      <c r="E25" s="78"/>
      <c r="F25" s="40"/>
      <c r="G25" s="17">
        <v>0</v>
      </c>
      <c r="H25" s="152">
        <f>+H20</f>
        <v>0</v>
      </c>
      <c r="I25" s="153"/>
      <c r="J25" s="154"/>
      <c r="K25" s="152">
        <f>+K20</f>
        <v>0</v>
      </c>
      <c r="L25" s="153"/>
      <c r="M25" s="154"/>
      <c r="N25" s="152">
        <f>+N20</f>
        <v>0</v>
      </c>
      <c r="O25" s="153"/>
      <c r="P25" s="154"/>
      <c r="Q25" s="155"/>
      <c r="R25" s="156"/>
      <c r="S25" s="157"/>
      <c r="T25" s="152"/>
      <c r="U25" s="153"/>
      <c r="V25" s="154"/>
      <c r="W25" s="26"/>
    </row>
    <row r="26" spans="3:23" x14ac:dyDescent="0.2">
      <c r="C26" s="36" t="s">
        <v>42</v>
      </c>
      <c r="D26" s="23"/>
      <c r="E26" s="79"/>
      <c r="F26" s="33"/>
      <c r="G26" s="10">
        <f>+G25</f>
        <v>0</v>
      </c>
      <c r="H26" s="146">
        <f>J20</f>
        <v>0</v>
      </c>
      <c r="I26" s="147"/>
      <c r="J26" s="148"/>
      <c r="K26" s="146">
        <f>M20</f>
        <v>0</v>
      </c>
      <c r="L26" s="147"/>
      <c r="M26" s="148"/>
      <c r="N26" s="146">
        <f>P20</f>
        <v>0</v>
      </c>
      <c r="O26" s="147"/>
      <c r="P26" s="148"/>
      <c r="Q26" s="146">
        <f>S20</f>
        <v>0</v>
      </c>
      <c r="R26" s="147"/>
      <c r="S26" s="148"/>
      <c r="T26" s="146">
        <f ca="1">V20-T33</f>
        <v>0</v>
      </c>
      <c r="U26" s="147"/>
      <c r="V26" s="148"/>
      <c r="W26" s="27"/>
    </row>
    <row r="27" spans="3:23" x14ac:dyDescent="0.2">
      <c r="C27" s="103" t="s">
        <v>45</v>
      </c>
      <c r="D27" s="104"/>
      <c r="E27" s="105"/>
      <c r="F27" s="106"/>
      <c r="G27" s="114">
        <v>0</v>
      </c>
      <c r="H27" s="119">
        <v>0</v>
      </c>
      <c r="I27" s="120"/>
      <c r="J27" s="121"/>
      <c r="K27" s="119">
        <v>0</v>
      </c>
      <c r="L27" s="120"/>
      <c r="M27" s="121"/>
      <c r="N27" s="119">
        <v>0</v>
      </c>
      <c r="O27" s="120"/>
      <c r="P27" s="121"/>
      <c r="Q27" s="119">
        <v>0</v>
      </c>
      <c r="R27" s="120"/>
      <c r="S27" s="121"/>
      <c r="T27" s="109"/>
      <c r="U27" s="110"/>
      <c r="V27" s="111"/>
      <c r="W27" s="27"/>
    </row>
    <row r="28" spans="3:23" x14ac:dyDescent="0.2">
      <c r="C28" s="103" t="s">
        <v>43</v>
      </c>
      <c r="D28" s="104"/>
      <c r="E28" s="105"/>
      <c r="F28" s="106"/>
      <c r="G28" s="105">
        <f>G27-G29</f>
        <v>0</v>
      </c>
      <c r="H28" s="125">
        <f>H27-H29</f>
        <v>0</v>
      </c>
      <c r="I28" s="126"/>
      <c r="J28" s="127"/>
      <c r="K28" s="125">
        <f>K27-K29</f>
        <v>0</v>
      </c>
      <c r="L28" s="126"/>
      <c r="M28" s="127"/>
      <c r="N28" s="125">
        <f>N27-N29</f>
        <v>0</v>
      </c>
      <c r="O28" s="126"/>
      <c r="P28" s="127"/>
      <c r="Q28" s="125">
        <f>Q27-Q29</f>
        <v>0</v>
      </c>
      <c r="R28" s="126"/>
      <c r="S28" s="127"/>
      <c r="T28" s="112"/>
      <c r="U28" s="106"/>
      <c r="V28" s="113"/>
      <c r="W28" s="27"/>
    </row>
    <row r="29" spans="3:23" x14ac:dyDescent="0.2">
      <c r="C29" s="103" t="s">
        <v>44</v>
      </c>
      <c r="D29" s="104"/>
      <c r="E29" s="105"/>
      <c r="F29" s="106"/>
      <c r="G29" s="105">
        <f>ROUND(G27*0.3,2)</f>
        <v>0</v>
      </c>
      <c r="H29" s="125">
        <f>ROUND(+H27*0.3,2)</f>
        <v>0</v>
      </c>
      <c r="I29" s="126"/>
      <c r="J29" s="127"/>
      <c r="K29" s="125">
        <f>ROUND(+K27*0.3,2)</f>
        <v>0</v>
      </c>
      <c r="L29" s="126"/>
      <c r="M29" s="127"/>
      <c r="N29" s="125">
        <f>ROUND(+N27*0.3,2)</f>
        <v>0</v>
      </c>
      <c r="O29" s="126"/>
      <c r="P29" s="127"/>
      <c r="Q29" s="125">
        <f>ROUND(+Q27*0.3,2)</f>
        <v>0</v>
      </c>
      <c r="R29" s="126"/>
      <c r="S29" s="127"/>
      <c r="T29" s="112"/>
      <c r="U29" s="106"/>
      <c r="V29" s="113"/>
      <c r="W29" s="27"/>
    </row>
    <row r="30" spans="3:23" x14ac:dyDescent="0.2">
      <c r="C30" s="99" t="s">
        <v>46</v>
      </c>
      <c r="D30" s="100"/>
      <c r="E30" s="101"/>
      <c r="F30" s="102"/>
      <c r="G30" s="115">
        <v>0</v>
      </c>
      <c r="H30" s="122">
        <v>0</v>
      </c>
      <c r="I30" s="123"/>
      <c r="J30" s="124"/>
      <c r="K30" s="122">
        <v>0</v>
      </c>
      <c r="L30" s="123"/>
      <c r="M30" s="124"/>
      <c r="N30" s="122">
        <v>0</v>
      </c>
      <c r="O30" s="123"/>
      <c r="P30" s="124"/>
      <c r="Q30" s="122">
        <v>0</v>
      </c>
      <c r="R30" s="123"/>
      <c r="S30" s="124"/>
      <c r="T30" s="107"/>
      <c r="U30" s="102"/>
      <c r="V30" s="108"/>
      <c r="W30" s="27"/>
    </row>
    <row r="31" spans="3:23" x14ac:dyDescent="0.2">
      <c r="C31" s="99" t="s">
        <v>47</v>
      </c>
      <c r="D31" s="100"/>
      <c r="E31" s="101"/>
      <c r="F31" s="102"/>
      <c r="G31" s="101">
        <f>G30-G32</f>
        <v>0</v>
      </c>
      <c r="H31" s="116">
        <f>H30-H32</f>
        <v>0</v>
      </c>
      <c r="I31" s="117"/>
      <c r="J31" s="118"/>
      <c r="K31" s="116">
        <f>K30-K32</f>
        <v>0</v>
      </c>
      <c r="L31" s="117"/>
      <c r="M31" s="118"/>
      <c r="N31" s="116">
        <f>N30-N32</f>
        <v>0</v>
      </c>
      <c r="O31" s="117"/>
      <c r="P31" s="118"/>
      <c r="Q31" s="116">
        <f>Q30-Q32</f>
        <v>0</v>
      </c>
      <c r="R31" s="117"/>
      <c r="S31" s="118"/>
      <c r="T31" s="107"/>
      <c r="U31" s="102"/>
      <c r="V31" s="108"/>
      <c r="W31" s="27"/>
    </row>
    <row r="32" spans="3:23" x14ac:dyDescent="0.2">
      <c r="C32" s="99" t="s">
        <v>48</v>
      </c>
      <c r="D32" s="100"/>
      <c r="E32" s="101"/>
      <c r="F32" s="102"/>
      <c r="G32" s="101">
        <f>ROUND(G30*0.15,2)</f>
        <v>0</v>
      </c>
      <c r="H32" s="116">
        <f>ROUND(+H30*0.15,2)</f>
        <v>0</v>
      </c>
      <c r="I32" s="117"/>
      <c r="J32" s="118"/>
      <c r="K32" s="116">
        <f>ROUND(+K30*0.15,2)</f>
        <v>0</v>
      </c>
      <c r="L32" s="117"/>
      <c r="M32" s="118"/>
      <c r="N32" s="116">
        <f>ROUND(+N30*0.15,2)</f>
        <v>0</v>
      </c>
      <c r="O32" s="117"/>
      <c r="P32" s="118"/>
      <c r="Q32" s="116">
        <f>ROUND(+Q30*0.15,2)</f>
        <v>0</v>
      </c>
      <c r="R32" s="117"/>
      <c r="S32" s="118"/>
      <c r="T32" s="107"/>
      <c r="U32" s="102"/>
      <c r="V32" s="108"/>
      <c r="W32" s="27"/>
    </row>
    <row r="33" spans="3:23" x14ac:dyDescent="0.2">
      <c r="C33" s="36" t="s">
        <v>6</v>
      </c>
      <c r="D33" s="23"/>
      <c r="E33" s="79"/>
      <c r="F33" s="33"/>
      <c r="G33" s="10">
        <f>G26</f>
        <v>0</v>
      </c>
      <c r="H33" s="146">
        <f>+G33+H26</f>
        <v>0</v>
      </c>
      <c r="I33" s="147"/>
      <c r="J33" s="148"/>
      <c r="K33" s="146">
        <f>+K26+H33</f>
        <v>0</v>
      </c>
      <c r="L33" s="147"/>
      <c r="M33" s="148"/>
      <c r="N33" s="146">
        <f>+N26+K33</f>
        <v>0</v>
      </c>
      <c r="O33" s="147"/>
      <c r="P33" s="148"/>
      <c r="Q33" s="146">
        <f>+Q26+N33</f>
        <v>0</v>
      </c>
      <c r="R33" s="147"/>
      <c r="S33" s="148"/>
      <c r="T33" s="146">
        <f>Q33</f>
        <v>0</v>
      </c>
      <c r="U33" s="147"/>
      <c r="V33" s="148"/>
      <c r="W33" s="27"/>
    </row>
    <row r="34" spans="3:23" ht="12.75" thickBot="1" x14ac:dyDescent="0.25">
      <c r="C34" s="37" t="s">
        <v>16</v>
      </c>
      <c r="D34" s="24"/>
      <c r="E34" s="80"/>
      <c r="F34" s="41"/>
      <c r="G34" s="42" t="e">
        <f>+G33/$F$24*100</f>
        <v>#DIV/0!</v>
      </c>
      <c r="H34" s="149" t="e">
        <f>+H33/$F$24*100</f>
        <v>#DIV/0!</v>
      </c>
      <c r="I34" s="150"/>
      <c r="J34" s="151"/>
      <c r="K34" s="149" t="e">
        <f>+K33/$F$24*100</f>
        <v>#DIV/0!</v>
      </c>
      <c r="L34" s="150"/>
      <c r="M34" s="151"/>
      <c r="N34" s="149" t="e">
        <f>+N33/$F$24*100</f>
        <v>#DIV/0!</v>
      </c>
      <c r="O34" s="150"/>
      <c r="P34" s="151"/>
      <c r="Q34" s="149" t="e">
        <f>+Q33/$F$24*100</f>
        <v>#DIV/0!</v>
      </c>
      <c r="R34" s="150"/>
      <c r="S34" s="151"/>
      <c r="T34" s="149" t="e">
        <f>+T33/$F$24*100</f>
        <v>#DIV/0!</v>
      </c>
      <c r="U34" s="150"/>
      <c r="V34" s="151"/>
      <c r="W34" s="28"/>
    </row>
    <row r="35" spans="3:23" ht="12.75" thickBot="1" x14ac:dyDescent="0.25">
      <c r="U35" s="11"/>
    </row>
    <row r="36" spans="3:23" ht="12.75" x14ac:dyDescent="0.2">
      <c r="C36" s="43"/>
      <c r="D36" s="61" t="s">
        <v>50</v>
      </c>
      <c r="E36" s="44" t="s">
        <v>0</v>
      </c>
      <c r="F36" s="1"/>
      <c r="S36" s="12"/>
      <c r="T36" s="3"/>
      <c r="U36" s="2"/>
    </row>
    <row r="37" spans="3:23" ht="12.75" x14ac:dyDescent="0.2">
      <c r="C37" s="45" t="s">
        <v>3</v>
      </c>
      <c r="D37" s="59">
        <f>F24</f>
        <v>0</v>
      </c>
      <c r="E37" s="62" t="e">
        <f>+D37/D37</f>
        <v>#DIV/0!</v>
      </c>
      <c r="F37" s="1"/>
      <c r="S37" s="12"/>
      <c r="T37" s="3"/>
      <c r="U37" s="2"/>
    </row>
    <row r="38" spans="3:23" ht="12.75" x14ac:dyDescent="0.2">
      <c r="C38" s="45" t="s">
        <v>4</v>
      </c>
      <c r="D38" s="59">
        <f>T33</f>
        <v>0</v>
      </c>
      <c r="E38" s="62" t="e">
        <f>D38/D37</f>
        <v>#DIV/0!</v>
      </c>
      <c r="F38" s="1"/>
      <c r="S38" s="12"/>
      <c r="T38" s="3"/>
      <c r="U38" s="2"/>
    </row>
    <row r="39" spans="3:23" ht="13.5" thickBot="1" x14ac:dyDescent="0.25">
      <c r="C39" s="46" t="s">
        <v>5</v>
      </c>
      <c r="D39" s="58">
        <f>+D37-D38</f>
        <v>0</v>
      </c>
      <c r="E39" s="63" t="e">
        <f>+D39/D37</f>
        <v>#DIV/0!</v>
      </c>
      <c r="F39" s="1"/>
      <c r="I39" s="47"/>
      <c r="S39" s="12"/>
      <c r="T39" s="3"/>
      <c r="U39" s="2"/>
    </row>
    <row r="40" spans="3:23" x14ac:dyDescent="0.2">
      <c r="I40" s="47"/>
      <c r="L40" s="47"/>
      <c r="S40" s="12"/>
      <c r="T40" s="3"/>
      <c r="U40" s="2"/>
    </row>
    <row r="41" spans="3:23" ht="12" customHeight="1" x14ac:dyDescent="0.2">
      <c r="M41" s="47"/>
      <c r="T41" s="12"/>
    </row>
  </sheetData>
  <customSheetViews>
    <customSheetView guid="{F5603B44-E7D3-4545-AD42-23227A8DF8EC}" scale="115" fitToPage="1" topLeftCell="L1">
      <selection activeCell="V12" sqref="V12"/>
      <pageMargins left="7.874015748031496E-2" right="0" top="0.59055118110236227" bottom="0" header="0.19685039370078741" footer="0.15748031496062992"/>
      <pageSetup paperSize="8" orientation="landscape" cellComments="asDisplayed" r:id="rId1"/>
      <headerFooter alignWithMargins="0">
        <oddFooter>&amp;C&amp;P/&amp;N</oddFooter>
      </headerFooter>
    </customSheetView>
  </customSheetViews>
  <mergeCells count="74">
    <mergeCell ref="D9:G9"/>
    <mergeCell ref="C15:C18"/>
    <mergeCell ref="H15:J15"/>
    <mergeCell ref="H16:H18"/>
    <mergeCell ref="J16:J18"/>
    <mergeCell ref="F15:F18"/>
    <mergeCell ref="E15:E18"/>
    <mergeCell ref="D15:D18"/>
    <mergeCell ref="I16:I18"/>
    <mergeCell ref="G15:G18"/>
    <mergeCell ref="N25:P25"/>
    <mergeCell ref="N26:P26"/>
    <mergeCell ref="T15:T18"/>
    <mergeCell ref="S16:S18"/>
    <mergeCell ref="D7:G7"/>
    <mergeCell ref="H7:I7"/>
    <mergeCell ref="D8:I8"/>
    <mergeCell ref="K26:M26"/>
    <mergeCell ref="H26:J26"/>
    <mergeCell ref="K16:K18"/>
    <mergeCell ref="N16:N18"/>
    <mergeCell ref="Q16:Q18"/>
    <mergeCell ref="L16:L18"/>
    <mergeCell ref="K15:M15"/>
    <mergeCell ref="M16:M18"/>
    <mergeCell ref="H9:I9"/>
    <mergeCell ref="T34:V34"/>
    <mergeCell ref="T33:V33"/>
    <mergeCell ref="H25:J25"/>
    <mergeCell ref="N34:P34"/>
    <mergeCell ref="Q25:S25"/>
    <mergeCell ref="Q26:S26"/>
    <mergeCell ref="Q28:S28"/>
    <mergeCell ref="Q29:S29"/>
    <mergeCell ref="Q33:S33"/>
    <mergeCell ref="Q34:S34"/>
    <mergeCell ref="N33:P33"/>
    <mergeCell ref="N29:P29"/>
    <mergeCell ref="N28:P28"/>
    <mergeCell ref="K25:M25"/>
    <mergeCell ref="T26:V26"/>
    <mergeCell ref="T25:V25"/>
    <mergeCell ref="H33:J33"/>
    <mergeCell ref="H34:J34"/>
    <mergeCell ref="H31:J31"/>
    <mergeCell ref="H32:J32"/>
    <mergeCell ref="K28:M28"/>
    <mergeCell ref="K29:M29"/>
    <mergeCell ref="K33:M33"/>
    <mergeCell ref="K34:M34"/>
    <mergeCell ref="K31:M31"/>
    <mergeCell ref="K32:M32"/>
    <mergeCell ref="W15:W18"/>
    <mergeCell ref="V15:V18"/>
    <mergeCell ref="U15:U18"/>
    <mergeCell ref="N15:P15"/>
    <mergeCell ref="Q15:S15"/>
    <mergeCell ref="P16:P18"/>
    <mergeCell ref="O16:O18"/>
    <mergeCell ref="R16:R18"/>
    <mergeCell ref="N31:P31"/>
    <mergeCell ref="N32:P32"/>
    <mergeCell ref="Q31:S31"/>
    <mergeCell ref="Q32:S32"/>
    <mergeCell ref="H27:J27"/>
    <mergeCell ref="K27:M27"/>
    <mergeCell ref="N27:P27"/>
    <mergeCell ref="Q27:S27"/>
    <mergeCell ref="H30:J30"/>
    <mergeCell ref="K30:M30"/>
    <mergeCell ref="N30:P30"/>
    <mergeCell ref="Q30:S30"/>
    <mergeCell ref="H28:J28"/>
    <mergeCell ref="H29:J29"/>
  </mergeCells>
  <phoneticPr fontId="2" type="noConversion"/>
  <pageMargins left="7.874015748031496E-2" right="0" top="0.59055118110236227" bottom="0" header="0.19685039370078741" footer="0.15748031496062992"/>
  <pageSetup paperSize="8" scale="92" orientation="landscape" cellComments="asDisplayed" r:id="rId2"/>
  <headerFooter alignWithMargins="0">
    <oddFooter>&amp;C&amp;P/&amp;N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21"/>
  <sheetViews>
    <sheetView workbookViewId="0">
      <selection activeCell="D31" sqref="D31"/>
    </sheetView>
  </sheetViews>
  <sheetFormatPr defaultRowHeight="15" x14ac:dyDescent="0.25"/>
  <cols>
    <col min="1" max="1" width="22.5703125" style="81" customWidth="1"/>
    <col min="2" max="2" width="13.7109375" style="81" customWidth="1"/>
    <col min="3" max="3" width="13.7109375" style="81" bestFit="1" customWidth="1"/>
    <col min="4" max="4" width="41.5703125" style="81" customWidth="1"/>
    <col min="5" max="256" width="9.140625" style="81"/>
    <col min="257" max="257" width="22.5703125" style="81" customWidth="1"/>
    <col min="258" max="258" width="13.7109375" style="81" customWidth="1"/>
    <col min="259" max="259" width="13.7109375" style="81" bestFit="1" customWidth="1"/>
    <col min="260" max="260" width="41.5703125" style="81" customWidth="1"/>
    <col min="261" max="512" width="9.140625" style="81"/>
    <col min="513" max="513" width="22.5703125" style="81" customWidth="1"/>
    <col min="514" max="514" width="13.7109375" style="81" customWidth="1"/>
    <col min="515" max="515" width="13.7109375" style="81" bestFit="1" customWidth="1"/>
    <col min="516" max="516" width="41.5703125" style="81" customWidth="1"/>
    <col min="517" max="768" width="9.140625" style="81"/>
    <col min="769" max="769" width="22.5703125" style="81" customWidth="1"/>
    <col min="770" max="770" width="13.7109375" style="81" customWidth="1"/>
    <col min="771" max="771" width="13.7109375" style="81" bestFit="1" customWidth="1"/>
    <col min="772" max="772" width="41.5703125" style="81" customWidth="1"/>
    <col min="773" max="1024" width="9.140625" style="81"/>
    <col min="1025" max="1025" width="22.5703125" style="81" customWidth="1"/>
    <col min="1026" max="1026" width="13.7109375" style="81" customWidth="1"/>
    <col min="1027" max="1027" width="13.7109375" style="81" bestFit="1" customWidth="1"/>
    <col min="1028" max="1028" width="41.5703125" style="81" customWidth="1"/>
    <col min="1029" max="1280" width="9.140625" style="81"/>
    <col min="1281" max="1281" width="22.5703125" style="81" customWidth="1"/>
    <col min="1282" max="1282" width="13.7109375" style="81" customWidth="1"/>
    <col min="1283" max="1283" width="13.7109375" style="81" bestFit="1" customWidth="1"/>
    <col min="1284" max="1284" width="41.5703125" style="81" customWidth="1"/>
    <col min="1285" max="1536" width="9.140625" style="81"/>
    <col min="1537" max="1537" width="22.5703125" style="81" customWidth="1"/>
    <col min="1538" max="1538" width="13.7109375" style="81" customWidth="1"/>
    <col min="1539" max="1539" width="13.7109375" style="81" bestFit="1" customWidth="1"/>
    <col min="1540" max="1540" width="41.5703125" style="81" customWidth="1"/>
    <col min="1541" max="1792" width="9.140625" style="81"/>
    <col min="1793" max="1793" width="22.5703125" style="81" customWidth="1"/>
    <col min="1794" max="1794" width="13.7109375" style="81" customWidth="1"/>
    <col min="1795" max="1795" width="13.7109375" style="81" bestFit="1" customWidth="1"/>
    <col min="1796" max="1796" width="41.5703125" style="81" customWidth="1"/>
    <col min="1797" max="2048" width="9.140625" style="81"/>
    <col min="2049" max="2049" width="22.5703125" style="81" customWidth="1"/>
    <col min="2050" max="2050" width="13.7109375" style="81" customWidth="1"/>
    <col min="2051" max="2051" width="13.7109375" style="81" bestFit="1" customWidth="1"/>
    <col min="2052" max="2052" width="41.5703125" style="81" customWidth="1"/>
    <col min="2053" max="2304" width="9.140625" style="81"/>
    <col min="2305" max="2305" width="22.5703125" style="81" customWidth="1"/>
    <col min="2306" max="2306" width="13.7109375" style="81" customWidth="1"/>
    <col min="2307" max="2307" width="13.7109375" style="81" bestFit="1" customWidth="1"/>
    <col min="2308" max="2308" width="41.5703125" style="81" customWidth="1"/>
    <col min="2309" max="2560" width="9.140625" style="81"/>
    <col min="2561" max="2561" width="22.5703125" style="81" customWidth="1"/>
    <col min="2562" max="2562" width="13.7109375" style="81" customWidth="1"/>
    <col min="2563" max="2563" width="13.7109375" style="81" bestFit="1" customWidth="1"/>
    <col min="2564" max="2564" width="41.5703125" style="81" customWidth="1"/>
    <col min="2565" max="2816" width="9.140625" style="81"/>
    <col min="2817" max="2817" width="22.5703125" style="81" customWidth="1"/>
    <col min="2818" max="2818" width="13.7109375" style="81" customWidth="1"/>
    <col min="2819" max="2819" width="13.7109375" style="81" bestFit="1" customWidth="1"/>
    <col min="2820" max="2820" width="41.5703125" style="81" customWidth="1"/>
    <col min="2821" max="3072" width="9.140625" style="81"/>
    <col min="3073" max="3073" width="22.5703125" style="81" customWidth="1"/>
    <col min="3074" max="3074" width="13.7109375" style="81" customWidth="1"/>
    <col min="3075" max="3075" width="13.7109375" style="81" bestFit="1" customWidth="1"/>
    <col min="3076" max="3076" width="41.5703125" style="81" customWidth="1"/>
    <col min="3077" max="3328" width="9.140625" style="81"/>
    <col min="3329" max="3329" width="22.5703125" style="81" customWidth="1"/>
    <col min="3330" max="3330" width="13.7109375" style="81" customWidth="1"/>
    <col min="3331" max="3331" width="13.7109375" style="81" bestFit="1" customWidth="1"/>
    <col min="3332" max="3332" width="41.5703125" style="81" customWidth="1"/>
    <col min="3333" max="3584" width="9.140625" style="81"/>
    <col min="3585" max="3585" width="22.5703125" style="81" customWidth="1"/>
    <col min="3586" max="3586" width="13.7109375" style="81" customWidth="1"/>
    <col min="3587" max="3587" width="13.7109375" style="81" bestFit="1" customWidth="1"/>
    <col min="3588" max="3588" width="41.5703125" style="81" customWidth="1"/>
    <col min="3589" max="3840" width="9.140625" style="81"/>
    <col min="3841" max="3841" width="22.5703125" style="81" customWidth="1"/>
    <col min="3842" max="3842" width="13.7109375" style="81" customWidth="1"/>
    <col min="3843" max="3843" width="13.7109375" style="81" bestFit="1" customWidth="1"/>
    <col min="3844" max="3844" width="41.5703125" style="81" customWidth="1"/>
    <col min="3845" max="4096" width="9.140625" style="81"/>
    <col min="4097" max="4097" width="22.5703125" style="81" customWidth="1"/>
    <col min="4098" max="4098" width="13.7109375" style="81" customWidth="1"/>
    <col min="4099" max="4099" width="13.7109375" style="81" bestFit="1" customWidth="1"/>
    <col min="4100" max="4100" width="41.5703125" style="81" customWidth="1"/>
    <col min="4101" max="4352" width="9.140625" style="81"/>
    <col min="4353" max="4353" width="22.5703125" style="81" customWidth="1"/>
    <col min="4354" max="4354" width="13.7109375" style="81" customWidth="1"/>
    <col min="4355" max="4355" width="13.7109375" style="81" bestFit="1" customWidth="1"/>
    <col min="4356" max="4356" width="41.5703125" style="81" customWidth="1"/>
    <col min="4357" max="4608" width="9.140625" style="81"/>
    <col min="4609" max="4609" width="22.5703125" style="81" customWidth="1"/>
    <col min="4610" max="4610" width="13.7109375" style="81" customWidth="1"/>
    <col min="4611" max="4611" width="13.7109375" style="81" bestFit="1" customWidth="1"/>
    <col min="4612" max="4612" width="41.5703125" style="81" customWidth="1"/>
    <col min="4613" max="4864" width="9.140625" style="81"/>
    <col min="4865" max="4865" width="22.5703125" style="81" customWidth="1"/>
    <col min="4866" max="4866" width="13.7109375" style="81" customWidth="1"/>
    <col min="4867" max="4867" width="13.7109375" style="81" bestFit="1" customWidth="1"/>
    <col min="4868" max="4868" width="41.5703125" style="81" customWidth="1"/>
    <col min="4869" max="5120" width="9.140625" style="81"/>
    <col min="5121" max="5121" width="22.5703125" style="81" customWidth="1"/>
    <col min="5122" max="5122" width="13.7109375" style="81" customWidth="1"/>
    <col min="5123" max="5123" width="13.7109375" style="81" bestFit="1" customWidth="1"/>
    <col min="5124" max="5124" width="41.5703125" style="81" customWidth="1"/>
    <col min="5125" max="5376" width="9.140625" style="81"/>
    <col min="5377" max="5377" width="22.5703125" style="81" customWidth="1"/>
    <col min="5378" max="5378" width="13.7109375" style="81" customWidth="1"/>
    <col min="5379" max="5379" width="13.7109375" style="81" bestFit="1" customWidth="1"/>
    <col min="5380" max="5380" width="41.5703125" style="81" customWidth="1"/>
    <col min="5381" max="5632" width="9.140625" style="81"/>
    <col min="5633" max="5633" width="22.5703125" style="81" customWidth="1"/>
    <col min="5634" max="5634" width="13.7109375" style="81" customWidth="1"/>
    <col min="5635" max="5635" width="13.7109375" style="81" bestFit="1" customWidth="1"/>
    <col min="5636" max="5636" width="41.5703125" style="81" customWidth="1"/>
    <col min="5637" max="5888" width="9.140625" style="81"/>
    <col min="5889" max="5889" width="22.5703125" style="81" customWidth="1"/>
    <col min="5890" max="5890" width="13.7109375" style="81" customWidth="1"/>
    <col min="5891" max="5891" width="13.7109375" style="81" bestFit="1" customWidth="1"/>
    <col min="5892" max="5892" width="41.5703125" style="81" customWidth="1"/>
    <col min="5893" max="6144" width="9.140625" style="81"/>
    <col min="6145" max="6145" width="22.5703125" style="81" customWidth="1"/>
    <col min="6146" max="6146" width="13.7109375" style="81" customWidth="1"/>
    <col min="6147" max="6147" width="13.7109375" style="81" bestFit="1" customWidth="1"/>
    <col min="6148" max="6148" width="41.5703125" style="81" customWidth="1"/>
    <col min="6149" max="6400" width="9.140625" style="81"/>
    <col min="6401" max="6401" width="22.5703125" style="81" customWidth="1"/>
    <col min="6402" max="6402" width="13.7109375" style="81" customWidth="1"/>
    <col min="6403" max="6403" width="13.7109375" style="81" bestFit="1" customWidth="1"/>
    <col min="6404" max="6404" width="41.5703125" style="81" customWidth="1"/>
    <col min="6405" max="6656" width="9.140625" style="81"/>
    <col min="6657" max="6657" width="22.5703125" style="81" customWidth="1"/>
    <col min="6658" max="6658" width="13.7109375" style="81" customWidth="1"/>
    <col min="6659" max="6659" width="13.7109375" style="81" bestFit="1" customWidth="1"/>
    <col min="6660" max="6660" width="41.5703125" style="81" customWidth="1"/>
    <col min="6661" max="6912" width="9.140625" style="81"/>
    <col min="6913" max="6913" width="22.5703125" style="81" customWidth="1"/>
    <col min="6914" max="6914" width="13.7109375" style="81" customWidth="1"/>
    <col min="6915" max="6915" width="13.7109375" style="81" bestFit="1" customWidth="1"/>
    <col min="6916" max="6916" width="41.5703125" style="81" customWidth="1"/>
    <col min="6917" max="7168" width="9.140625" style="81"/>
    <col min="7169" max="7169" width="22.5703125" style="81" customWidth="1"/>
    <col min="7170" max="7170" width="13.7109375" style="81" customWidth="1"/>
    <col min="7171" max="7171" width="13.7109375" style="81" bestFit="1" customWidth="1"/>
    <col min="7172" max="7172" width="41.5703125" style="81" customWidth="1"/>
    <col min="7173" max="7424" width="9.140625" style="81"/>
    <col min="7425" max="7425" width="22.5703125" style="81" customWidth="1"/>
    <col min="7426" max="7426" width="13.7109375" style="81" customWidth="1"/>
    <col min="7427" max="7427" width="13.7109375" style="81" bestFit="1" customWidth="1"/>
    <col min="7428" max="7428" width="41.5703125" style="81" customWidth="1"/>
    <col min="7429" max="7680" width="9.140625" style="81"/>
    <col min="7681" max="7681" width="22.5703125" style="81" customWidth="1"/>
    <col min="7682" max="7682" width="13.7109375" style="81" customWidth="1"/>
    <col min="7683" max="7683" width="13.7109375" style="81" bestFit="1" customWidth="1"/>
    <col min="7684" max="7684" width="41.5703125" style="81" customWidth="1"/>
    <col min="7685" max="7936" width="9.140625" style="81"/>
    <col min="7937" max="7937" width="22.5703125" style="81" customWidth="1"/>
    <col min="7938" max="7938" width="13.7109375" style="81" customWidth="1"/>
    <col min="7939" max="7939" width="13.7109375" style="81" bestFit="1" customWidth="1"/>
    <col min="7940" max="7940" width="41.5703125" style="81" customWidth="1"/>
    <col min="7941" max="8192" width="9.140625" style="81"/>
    <col min="8193" max="8193" width="22.5703125" style="81" customWidth="1"/>
    <col min="8194" max="8194" width="13.7109375" style="81" customWidth="1"/>
    <col min="8195" max="8195" width="13.7109375" style="81" bestFit="1" customWidth="1"/>
    <col min="8196" max="8196" width="41.5703125" style="81" customWidth="1"/>
    <col min="8197" max="8448" width="9.140625" style="81"/>
    <col min="8449" max="8449" width="22.5703125" style="81" customWidth="1"/>
    <col min="8450" max="8450" width="13.7109375" style="81" customWidth="1"/>
    <col min="8451" max="8451" width="13.7109375" style="81" bestFit="1" customWidth="1"/>
    <col min="8452" max="8452" width="41.5703125" style="81" customWidth="1"/>
    <col min="8453" max="8704" width="9.140625" style="81"/>
    <col min="8705" max="8705" width="22.5703125" style="81" customWidth="1"/>
    <col min="8706" max="8706" width="13.7109375" style="81" customWidth="1"/>
    <col min="8707" max="8707" width="13.7109375" style="81" bestFit="1" customWidth="1"/>
    <col min="8708" max="8708" width="41.5703125" style="81" customWidth="1"/>
    <col min="8709" max="8960" width="9.140625" style="81"/>
    <col min="8961" max="8961" width="22.5703125" style="81" customWidth="1"/>
    <col min="8962" max="8962" width="13.7109375" style="81" customWidth="1"/>
    <col min="8963" max="8963" width="13.7109375" style="81" bestFit="1" customWidth="1"/>
    <col min="8964" max="8964" width="41.5703125" style="81" customWidth="1"/>
    <col min="8965" max="9216" width="9.140625" style="81"/>
    <col min="9217" max="9217" width="22.5703125" style="81" customWidth="1"/>
    <col min="9218" max="9218" width="13.7109375" style="81" customWidth="1"/>
    <col min="9219" max="9219" width="13.7109375" style="81" bestFit="1" customWidth="1"/>
    <col min="9220" max="9220" width="41.5703125" style="81" customWidth="1"/>
    <col min="9221" max="9472" width="9.140625" style="81"/>
    <col min="9473" max="9473" width="22.5703125" style="81" customWidth="1"/>
    <col min="9474" max="9474" width="13.7109375" style="81" customWidth="1"/>
    <col min="9475" max="9475" width="13.7109375" style="81" bestFit="1" customWidth="1"/>
    <col min="9476" max="9476" width="41.5703125" style="81" customWidth="1"/>
    <col min="9477" max="9728" width="9.140625" style="81"/>
    <col min="9729" max="9729" width="22.5703125" style="81" customWidth="1"/>
    <col min="9730" max="9730" width="13.7109375" style="81" customWidth="1"/>
    <col min="9731" max="9731" width="13.7109375" style="81" bestFit="1" customWidth="1"/>
    <col min="9732" max="9732" width="41.5703125" style="81" customWidth="1"/>
    <col min="9733" max="9984" width="9.140625" style="81"/>
    <col min="9985" max="9985" width="22.5703125" style="81" customWidth="1"/>
    <col min="9986" max="9986" width="13.7109375" style="81" customWidth="1"/>
    <col min="9987" max="9987" width="13.7109375" style="81" bestFit="1" customWidth="1"/>
    <col min="9988" max="9988" width="41.5703125" style="81" customWidth="1"/>
    <col min="9989" max="10240" width="9.140625" style="81"/>
    <col min="10241" max="10241" width="22.5703125" style="81" customWidth="1"/>
    <col min="10242" max="10242" width="13.7109375" style="81" customWidth="1"/>
    <col min="10243" max="10243" width="13.7109375" style="81" bestFit="1" customWidth="1"/>
    <col min="10244" max="10244" width="41.5703125" style="81" customWidth="1"/>
    <col min="10245" max="10496" width="9.140625" style="81"/>
    <col min="10497" max="10497" width="22.5703125" style="81" customWidth="1"/>
    <col min="10498" max="10498" width="13.7109375" style="81" customWidth="1"/>
    <col min="10499" max="10499" width="13.7109375" style="81" bestFit="1" customWidth="1"/>
    <col min="10500" max="10500" width="41.5703125" style="81" customWidth="1"/>
    <col min="10501" max="10752" width="9.140625" style="81"/>
    <col min="10753" max="10753" width="22.5703125" style="81" customWidth="1"/>
    <col min="10754" max="10754" width="13.7109375" style="81" customWidth="1"/>
    <col min="10755" max="10755" width="13.7109375" style="81" bestFit="1" customWidth="1"/>
    <col min="10756" max="10756" width="41.5703125" style="81" customWidth="1"/>
    <col min="10757" max="11008" width="9.140625" style="81"/>
    <col min="11009" max="11009" width="22.5703125" style="81" customWidth="1"/>
    <col min="11010" max="11010" width="13.7109375" style="81" customWidth="1"/>
    <col min="11011" max="11011" width="13.7109375" style="81" bestFit="1" customWidth="1"/>
    <col min="11012" max="11012" width="41.5703125" style="81" customWidth="1"/>
    <col min="11013" max="11264" width="9.140625" style="81"/>
    <col min="11265" max="11265" width="22.5703125" style="81" customWidth="1"/>
    <col min="11266" max="11266" width="13.7109375" style="81" customWidth="1"/>
    <col min="11267" max="11267" width="13.7109375" style="81" bestFit="1" customWidth="1"/>
    <col min="11268" max="11268" width="41.5703125" style="81" customWidth="1"/>
    <col min="11269" max="11520" width="9.140625" style="81"/>
    <col min="11521" max="11521" width="22.5703125" style="81" customWidth="1"/>
    <col min="11522" max="11522" width="13.7109375" style="81" customWidth="1"/>
    <col min="11523" max="11523" width="13.7109375" style="81" bestFit="1" customWidth="1"/>
    <col min="11524" max="11524" width="41.5703125" style="81" customWidth="1"/>
    <col min="11525" max="11776" width="9.140625" style="81"/>
    <col min="11777" max="11777" width="22.5703125" style="81" customWidth="1"/>
    <col min="11778" max="11778" width="13.7109375" style="81" customWidth="1"/>
    <col min="11779" max="11779" width="13.7109375" style="81" bestFit="1" customWidth="1"/>
    <col min="11780" max="11780" width="41.5703125" style="81" customWidth="1"/>
    <col min="11781" max="12032" width="9.140625" style="81"/>
    <col min="12033" max="12033" width="22.5703125" style="81" customWidth="1"/>
    <col min="12034" max="12034" width="13.7109375" style="81" customWidth="1"/>
    <col min="12035" max="12035" width="13.7109375" style="81" bestFit="1" customWidth="1"/>
    <col min="12036" max="12036" width="41.5703125" style="81" customWidth="1"/>
    <col min="12037" max="12288" width="9.140625" style="81"/>
    <col min="12289" max="12289" width="22.5703125" style="81" customWidth="1"/>
    <col min="12290" max="12290" width="13.7109375" style="81" customWidth="1"/>
    <col min="12291" max="12291" width="13.7109375" style="81" bestFit="1" customWidth="1"/>
    <col min="12292" max="12292" width="41.5703125" style="81" customWidth="1"/>
    <col min="12293" max="12544" width="9.140625" style="81"/>
    <col min="12545" max="12545" width="22.5703125" style="81" customWidth="1"/>
    <col min="12546" max="12546" width="13.7109375" style="81" customWidth="1"/>
    <col min="12547" max="12547" width="13.7109375" style="81" bestFit="1" customWidth="1"/>
    <col min="12548" max="12548" width="41.5703125" style="81" customWidth="1"/>
    <col min="12549" max="12800" width="9.140625" style="81"/>
    <col min="12801" max="12801" width="22.5703125" style="81" customWidth="1"/>
    <col min="12802" max="12802" width="13.7109375" style="81" customWidth="1"/>
    <col min="12803" max="12803" width="13.7109375" style="81" bestFit="1" customWidth="1"/>
    <col min="12804" max="12804" width="41.5703125" style="81" customWidth="1"/>
    <col min="12805" max="13056" width="9.140625" style="81"/>
    <col min="13057" max="13057" width="22.5703125" style="81" customWidth="1"/>
    <col min="13058" max="13058" width="13.7109375" style="81" customWidth="1"/>
    <col min="13059" max="13059" width="13.7109375" style="81" bestFit="1" customWidth="1"/>
    <col min="13060" max="13060" width="41.5703125" style="81" customWidth="1"/>
    <col min="13061" max="13312" width="9.140625" style="81"/>
    <col min="13313" max="13313" width="22.5703125" style="81" customWidth="1"/>
    <col min="13314" max="13314" width="13.7109375" style="81" customWidth="1"/>
    <col min="13315" max="13315" width="13.7109375" style="81" bestFit="1" customWidth="1"/>
    <col min="13316" max="13316" width="41.5703125" style="81" customWidth="1"/>
    <col min="13317" max="13568" width="9.140625" style="81"/>
    <col min="13569" max="13569" width="22.5703125" style="81" customWidth="1"/>
    <col min="13570" max="13570" width="13.7109375" style="81" customWidth="1"/>
    <col min="13571" max="13571" width="13.7109375" style="81" bestFit="1" customWidth="1"/>
    <col min="13572" max="13572" width="41.5703125" style="81" customWidth="1"/>
    <col min="13573" max="13824" width="9.140625" style="81"/>
    <col min="13825" max="13825" width="22.5703125" style="81" customWidth="1"/>
    <col min="13826" max="13826" width="13.7109375" style="81" customWidth="1"/>
    <col min="13827" max="13827" width="13.7109375" style="81" bestFit="1" customWidth="1"/>
    <col min="13828" max="13828" width="41.5703125" style="81" customWidth="1"/>
    <col min="13829" max="14080" width="9.140625" style="81"/>
    <col min="14081" max="14081" width="22.5703125" style="81" customWidth="1"/>
    <col min="14082" max="14082" width="13.7109375" style="81" customWidth="1"/>
    <col min="14083" max="14083" width="13.7109375" style="81" bestFit="1" customWidth="1"/>
    <col min="14084" max="14084" width="41.5703125" style="81" customWidth="1"/>
    <col min="14085" max="14336" width="9.140625" style="81"/>
    <col min="14337" max="14337" width="22.5703125" style="81" customWidth="1"/>
    <col min="14338" max="14338" width="13.7109375" style="81" customWidth="1"/>
    <col min="14339" max="14339" width="13.7109375" style="81" bestFit="1" customWidth="1"/>
    <col min="14340" max="14340" width="41.5703125" style="81" customWidth="1"/>
    <col min="14341" max="14592" width="9.140625" style="81"/>
    <col min="14593" max="14593" width="22.5703125" style="81" customWidth="1"/>
    <col min="14594" max="14594" width="13.7109375" style="81" customWidth="1"/>
    <col min="14595" max="14595" width="13.7109375" style="81" bestFit="1" customWidth="1"/>
    <col min="14596" max="14596" width="41.5703125" style="81" customWidth="1"/>
    <col min="14597" max="14848" width="9.140625" style="81"/>
    <col min="14849" max="14849" width="22.5703125" style="81" customWidth="1"/>
    <col min="14850" max="14850" width="13.7109375" style="81" customWidth="1"/>
    <col min="14851" max="14851" width="13.7109375" style="81" bestFit="1" customWidth="1"/>
    <col min="14852" max="14852" width="41.5703125" style="81" customWidth="1"/>
    <col min="14853" max="15104" width="9.140625" style="81"/>
    <col min="15105" max="15105" width="22.5703125" style="81" customWidth="1"/>
    <col min="15106" max="15106" width="13.7109375" style="81" customWidth="1"/>
    <col min="15107" max="15107" width="13.7109375" style="81" bestFit="1" customWidth="1"/>
    <col min="15108" max="15108" width="41.5703125" style="81" customWidth="1"/>
    <col min="15109" max="15360" width="9.140625" style="81"/>
    <col min="15361" max="15361" width="22.5703125" style="81" customWidth="1"/>
    <col min="15362" max="15362" width="13.7109375" style="81" customWidth="1"/>
    <col min="15363" max="15363" width="13.7109375" style="81" bestFit="1" customWidth="1"/>
    <col min="15364" max="15364" width="41.5703125" style="81" customWidth="1"/>
    <col min="15365" max="15616" width="9.140625" style="81"/>
    <col min="15617" max="15617" width="22.5703125" style="81" customWidth="1"/>
    <col min="15618" max="15618" width="13.7109375" style="81" customWidth="1"/>
    <col min="15619" max="15619" width="13.7109375" style="81" bestFit="1" customWidth="1"/>
    <col min="15620" max="15620" width="41.5703125" style="81" customWidth="1"/>
    <col min="15621" max="15872" width="9.140625" style="81"/>
    <col min="15873" max="15873" width="22.5703125" style="81" customWidth="1"/>
    <col min="15874" max="15874" width="13.7109375" style="81" customWidth="1"/>
    <col min="15875" max="15875" width="13.7109375" style="81" bestFit="1" customWidth="1"/>
    <col min="15876" max="15876" width="41.5703125" style="81" customWidth="1"/>
    <col min="15877" max="16128" width="9.140625" style="81"/>
    <col min="16129" max="16129" width="22.5703125" style="81" customWidth="1"/>
    <col min="16130" max="16130" width="13.7109375" style="81" customWidth="1"/>
    <col min="16131" max="16131" width="13.7109375" style="81" bestFit="1" customWidth="1"/>
    <col min="16132" max="16132" width="41.5703125" style="81" customWidth="1"/>
    <col min="16133" max="16384" width="9.140625" style="81"/>
  </cols>
  <sheetData>
    <row r="2" spans="1:4" x14ac:dyDescent="0.25">
      <c r="A2" s="81" t="s">
        <v>31</v>
      </c>
    </row>
    <row r="4" spans="1:4" x14ac:dyDescent="0.25">
      <c r="C4" s="82" t="s">
        <v>32</v>
      </c>
      <c r="D4" s="82" t="s">
        <v>33</v>
      </c>
    </row>
    <row r="5" spans="1:4" x14ac:dyDescent="0.25">
      <c r="A5" s="83"/>
      <c r="B5" s="83"/>
      <c r="C5" s="84"/>
      <c r="D5" s="85"/>
    </row>
    <row r="6" spans="1:4" x14ac:dyDescent="0.25">
      <c r="A6" s="83"/>
      <c r="B6" s="83"/>
      <c r="C6" s="84"/>
      <c r="D6" s="85"/>
    </row>
    <row r="7" spans="1:4" x14ac:dyDescent="0.25">
      <c r="A7" s="83"/>
      <c r="B7" s="83"/>
      <c r="C7" s="84"/>
      <c r="D7" s="85"/>
    </row>
    <row r="8" spans="1:4" x14ac:dyDescent="0.25">
      <c r="A8" s="83"/>
      <c r="B8" s="83"/>
      <c r="C8" s="84"/>
      <c r="D8" s="85"/>
    </row>
    <row r="9" spans="1:4" x14ac:dyDescent="0.25">
      <c r="A9" s="83"/>
      <c r="B9" s="83"/>
      <c r="C9" s="84"/>
      <c r="D9" s="85"/>
    </row>
    <row r="10" spans="1:4" x14ac:dyDescent="0.25">
      <c r="A10" s="83"/>
      <c r="B10" s="83"/>
      <c r="C10" s="84"/>
      <c r="D10" s="85"/>
    </row>
    <row r="11" spans="1:4" x14ac:dyDescent="0.25">
      <c r="A11" s="83"/>
      <c r="B11" s="83"/>
      <c r="C11" s="86"/>
      <c r="D11" s="85"/>
    </row>
    <row r="12" spans="1:4" x14ac:dyDescent="0.25">
      <c r="A12" s="83"/>
      <c r="B12" s="87" t="s">
        <v>34</v>
      </c>
      <c r="C12" s="87">
        <f>SUM(C5:C11)</f>
        <v>0</v>
      </c>
    </row>
    <row r="14" spans="1:4" x14ac:dyDescent="0.25">
      <c r="B14" s="88" t="s">
        <v>35</v>
      </c>
      <c r="C14" s="89"/>
    </row>
    <row r="15" spans="1:4" x14ac:dyDescent="0.25">
      <c r="B15" s="90" t="s">
        <v>36</v>
      </c>
      <c r="C15" s="89">
        <f>+C14*40%</f>
        <v>0</v>
      </c>
    </row>
    <row r="16" spans="1:4" x14ac:dyDescent="0.25">
      <c r="B16" s="88"/>
      <c r="C16" s="91"/>
    </row>
    <row r="17" spans="2:3" x14ac:dyDescent="0.25">
      <c r="B17" s="88" t="s">
        <v>37</v>
      </c>
      <c r="C17" s="92">
        <f>IF(ISERROR(C12/C14),0, C12/C14)</f>
        <v>0</v>
      </c>
    </row>
    <row r="18" spans="2:3" x14ac:dyDescent="0.25">
      <c r="B18" s="88"/>
      <c r="C18" s="91"/>
    </row>
    <row r="19" spans="2:3" x14ac:dyDescent="0.25">
      <c r="B19" s="93" t="s">
        <v>38</v>
      </c>
      <c r="C19" s="94" t="str">
        <f>IF(OR(C12=0,C14=0,),"Липсват данни! Не са попълнени суми на изпълнители И/ИЛИ сума на договор за БФП!",IF(C12&gt;C15,"Може да се отпусне аванс до 20%!","Не може да се отпусне аванс до 20%!"))</f>
        <v>Липсват данни! Не са попълнени суми на изпълнители И/ИЛИ сума на договор за БФП!</v>
      </c>
    </row>
    <row r="20" spans="2:3" x14ac:dyDescent="0.25">
      <c r="B20" s="88"/>
      <c r="C20" s="91"/>
    </row>
    <row r="21" spans="2:3" x14ac:dyDescent="0.25">
      <c r="B21" s="88"/>
    </row>
  </sheetData>
  <customSheetViews>
    <customSheetView guid="{F5603B44-E7D3-4545-AD42-23227A8DF8EC}" fitToPage="1">
      <selection activeCell="D31" sqref="D31"/>
      <pageMargins left="0.75" right="0.75" top="1" bottom="1" header="0.5" footer="0.5"/>
      <pageSetup paperSize="9" scale="73" fitToHeight="0" orientation="portrait" r:id="rId1"/>
      <headerFooter alignWithMargins="0"/>
    </customSheetView>
  </customSheetViews>
  <conditionalFormatting sqref="C19">
    <cfRule type="expression" dxfId="1" priority="1" stopIfTrue="1">
      <formula>AND(C12&gt;C15,$C$12&gt;0,$C$14&gt;0)</formula>
    </cfRule>
    <cfRule type="expression" dxfId="0" priority="2" stopIfTrue="1">
      <formula>OR(C12&lt;=C15,$C$12=0,$C$14=0)</formula>
    </cfRule>
  </conditionalFormatting>
  <pageMargins left="0.75" right="0.75" top="1" bottom="1" header="0.5" footer="0.5"/>
  <pageSetup paperSize="9" scale="73" fitToHeight="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СРС</vt:lpstr>
      <vt:lpstr>аванс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СРС</dc:title>
  <dc:creator>user</dc:creator>
  <cp:lastModifiedBy>Елита Попова</cp:lastModifiedBy>
  <cp:lastPrinted>2023-01-24T11:25:49Z</cp:lastPrinted>
  <dcterms:created xsi:type="dcterms:W3CDTF">2000-04-10T10:46:44Z</dcterms:created>
  <dcterms:modified xsi:type="dcterms:W3CDTF">2026-02-06T13:46:33Z</dcterms:modified>
</cp:coreProperties>
</file>